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danie\Downloads\"/>
    </mc:Choice>
  </mc:AlternateContent>
  <xr:revisionPtr revIDLastSave="0" documentId="13_ncr:1_{86ACED61-9B13-47EE-81EC-FFD6B7F01EE6}" xr6:coauthVersionLast="47" xr6:coauthVersionMax="47" xr10:uidLastSave="{00000000-0000-0000-0000-000000000000}"/>
  <bookViews>
    <workbookView xWindow="-108" yWindow="-108" windowWidth="23256" windowHeight="12456" xr2:uid="{00000000-000D-0000-FFFF-FFFF00000000}"/>
  </bookViews>
  <sheets>
    <sheet name="Sobre o Runrun.it" sheetId="1" r:id="rId1"/>
    <sheet name="COLABORADORES" sheetId="2" r:id="rId2"/>
    <sheet name="DEMISSÕES" sheetId="3" r:id="rId3"/>
    <sheet name="BENEFÍCIOS" sheetId="4" r:id="rId4"/>
    <sheet name="EQUIPAMENTOS" sheetId="5" r:id="rId5"/>
  </sheets>
  <externalReferences>
    <externalReference r:id="rId6"/>
  </externalReferences>
  <definedNames>
    <definedName name="_xlnm._FilterDatabase" localSheetId="3" hidden="1">BENEFÍCIOS!$B$5:$J$5</definedName>
    <definedName name="_xlnm._FilterDatabase" localSheetId="1" hidden="1">COLABORADORES!$B$5:$T$5</definedName>
    <definedName name="_xlnm._FilterDatabase" localSheetId="2" hidden="1">DEMISSÕES!$B$5:$G$5</definedName>
    <definedName name="lstFuncionários">[1]!tblFuncionários[FUNCIONÁRIOS]</definedName>
    <definedName name="lstItems">[1]!tblItems[ITENS]</definedName>
    <definedName name="Slicer_ASSIGNED_TO">#REF!</definedName>
    <definedName name="SlicerCache_Table_1_Col_3">#N/A</definedName>
    <definedName name="valHSelection">'[1]Inventário de Equipamentos'!$E$3</definedName>
    <definedName name="Z_43BA097E_E88B_4F78_8561_E22640415239_.wvu.FilterData" localSheetId="4" hidden="1">EQUIPAMENTOS!$B$5:$F$35</definedName>
  </definedNames>
  <calcPr calcId="191029"/>
  <customWorkbookViews>
    <customWorkbookView name="Filtro 1" guid="{43BA097E-E88B-4F78-8561-E22640415239}" maximized="1" windowWidth="0" windowHeight="0" activeSheetId="0"/>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5:slicerCaches>
    </ext>
    <ext uri="GoogleSheetsCustomDataVersion2">
      <go:sheetsCustomData xmlns:go="http://customooxmlschemas.google.com/" r:id="rId11" roundtripDataChecksum="V9/MT1B54LxbjUdMY/E1NuBBKbjO0yfRx4sE2SDx4Lo="/>
    </ext>
  </extLst>
</workbook>
</file>

<file path=xl/calcChain.xml><?xml version="1.0" encoding="utf-8"?>
<calcChain xmlns="http://schemas.openxmlformats.org/spreadsheetml/2006/main">
  <c r="E35" i="5" l="1"/>
  <c r="F35" i="5" s="1"/>
  <c r="E34" i="5"/>
  <c r="F34" i="5" s="1"/>
  <c r="E33" i="5"/>
  <c r="F33" i="5" s="1"/>
  <c r="E32" i="5"/>
  <c r="F32" i="5" s="1"/>
  <c r="E31" i="5"/>
  <c r="F31" i="5" s="1"/>
  <c r="E30" i="5"/>
  <c r="F30" i="5" s="1"/>
  <c r="E29" i="5"/>
  <c r="F29" i="5" s="1"/>
  <c r="E28" i="5"/>
  <c r="F28" i="5" s="1"/>
  <c r="E27" i="5"/>
  <c r="F27" i="5" s="1"/>
  <c r="E26" i="5"/>
  <c r="F26" i="5" s="1"/>
  <c r="E25" i="5"/>
  <c r="F25" i="5" s="1"/>
  <c r="E24" i="5"/>
  <c r="F24" i="5" s="1"/>
  <c r="E23" i="5"/>
  <c r="F23" i="5" s="1"/>
  <c r="E22" i="5"/>
  <c r="F22" i="5" s="1"/>
  <c r="E21" i="5"/>
  <c r="F21" i="5" s="1"/>
  <c r="E20" i="5"/>
  <c r="F20" i="5" s="1"/>
  <c r="E19" i="5"/>
  <c r="F19" i="5" s="1"/>
  <c r="E18" i="5"/>
  <c r="F18" i="5" s="1"/>
  <c r="E17" i="5"/>
  <c r="F17" i="5" s="1"/>
  <c r="E16" i="5"/>
  <c r="F16" i="5" s="1"/>
  <c r="E15" i="5"/>
  <c r="F15" i="5" s="1"/>
  <c r="E14" i="5"/>
  <c r="F14" i="5" s="1"/>
  <c r="E13" i="5"/>
  <c r="F13" i="5" s="1"/>
  <c r="E12" i="5"/>
  <c r="F12" i="5" s="1"/>
  <c r="E11" i="5"/>
  <c r="F11" i="5" s="1"/>
  <c r="E10" i="5"/>
  <c r="F10" i="5" s="1"/>
  <c r="E9" i="5"/>
  <c r="F9" i="5" s="1"/>
  <c r="E8" i="5"/>
  <c r="F8" i="5" s="1"/>
  <c r="E7" i="5"/>
  <c r="F7" i="5" s="1"/>
  <c r="E6" i="5"/>
  <c r="F6" i="5" s="1"/>
  <c r="J20" i="4"/>
  <c r="J19" i="4"/>
  <c r="J18" i="4"/>
  <c r="J17" i="4"/>
  <c r="J16" i="4"/>
  <c r="J15" i="4"/>
  <c r="J14" i="4"/>
  <c r="J13" i="4"/>
  <c r="J12" i="4"/>
  <c r="J11" i="4"/>
  <c r="J10" i="4"/>
  <c r="J9" i="4"/>
  <c r="J8" i="4"/>
  <c r="J7" i="4"/>
  <c r="J6" i="4"/>
  <c r="T8" i="2"/>
  <c r="S8" i="2"/>
  <c r="L8" i="2"/>
  <c r="K8" i="2"/>
  <c r="T7" i="2"/>
  <c r="S7" i="2"/>
  <c r="L7" i="2"/>
  <c r="K7" i="2"/>
  <c r="T6" i="2"/>
  <c r="S6" i="2"/>
  <c r="L6" i="2"/>
  <c r="K6" i="2"/>
</calcChain>
</file>

<file path=xl/sharedStrings.xml><?xml version="1.0" encoding="utf-8"?>
<sst xmlns="http://schemas.openxmlformats.org/spreadsheetml/2006/main" count="157" uniqueCount="114">
  <si>
    <t xml:space="preserve"> </t>
  </si>
  <si>
    <t>Registro de colaboradores</t>
  </si>
  <si>
    <t>Nome</t>
  </si>
  <si>
    <t>Área</t>
  </si>
  <si>
    <t>Cargo</t>
  </si>
  <si>
    <t>Escolaridade</t>
  </si>
  <si>
    <t>Data de Nascimento</t>
  </si>
  <si>
    <t>Endereço</t>
  </si>
  <si>
    <t>E-mail</t>
  </si>
  <si>
    <t>Telefone</t>
  </si>
  <si>
    <t>Data de Admissão</t>
  </si>
  <si>
    <t>45 dias</t>
  </si>
  <si>
    <t>90 dias</t>
  </si>
  <si>
    <t>Saída</t>
  </si>
  <si>
    <t>Salário de Contratação</t>
  </si>
  <si>
    <t>Salário Atual</t>
  </si>
  <si>
    <t>Último Reajuste/Promoção</t>
  </si>
  <si>
    <t>Inicio do Periodo de Férias</t>
  </si>
  <si>
    <t>Fim do Periodo de Férias</t>
  </si>
  <si>
    <t>Saldo de Férias</t>
  </si>
  <si>
    <t>Limite de Férias</t>
  </si>
  <si>
    <t>Colaborador 1</t>
  </si>
  <si>
    <t>-</t>
  </si>
  <si>
    <t>Colaborador 2</t>
  </si>
  <si>
    <t>Colaborador 3</t>
  </si>
  <si>
    <t>Colaborador 4</t>
  </si>
  <si>
    <t>Colaborador 5</t>
  </si>
  <si>
    <t>Colaborador 6</t>
  </si>
  <si>
    <t>Colaborador 7</t>
  </si>
  <si>
    <t>Colaborador 8</t>
  </si>
  <si>
    <t>Colaborador 9</t>
  </si>
  <si>
    <t>Colaborador 10</t>
  </si>
  <si>
    <t>Colaborador 11</t>
  </si>
  <si>
    <t>Colaborador 12</t>
  </si>
  <si>
    <t>Colaborador 13</t>
  </si>
  <si>
    <t>Colaborador 14</t>
  </si>
  <si>
    <t>Histórico de Dados de Demissões</t>
  </si>
  <si>
    <t>Nome do Colaborador</t>
  </si>
  <si>
    <t>Data de Desligamento</t>
  </si>
  <si>
    <t>Demissão Voluntária ou Involuntária?</t>
  </si>
  <si>
    <t>Motivo para a Demissão</t>
  </si>
  <si>
    <t>Controle de Benefícios</t>
  </si>
  <si>
    <t>Colaborador</t>
  </si>
  <si>
    <t>Vale Tranporte</t>
  </si>
  <si>
    <t>Vale Refeição</t>
  </si>
  <si>
    <t>Plano de Saúde</t>
  </si>
  <si>
    <t>Benefício 4</t>
  </si>
  <si>
    <t>Benefício 5</t>
  </si>
  <si>
    <t>Benefício 6</t>
  </si>
  <si>
    <t>Benefício 7</t>
  </si>
  <si>
    <t>Total de Benefícios</t>
  </si>
  <si>
    <t>Inventário de Equipamentos do Funcionário</t>
  </si>
  <si>
    <t>CÓD. EQUIPAMENTO</t>
  </si>
  <si>
    <t>NOME DO ITEM</t>
  </si>
  <si>
    <t>ATRIBUÍDO A</t>
  </si>
  <si>
    <t>DATA DE EMISSÃO</t>
  </si>
  <si>
    <t>IDADE DO ITEM</t>
  </si>
  <si>
    <t>ITEM0001</t>
  </si>
  <si>
    <t>cadeira</t>
  </si>
  <si>
    <t>Funcionário 1</t>
  </si>
  <si>
    <t>ITEM0002</t>
  </si>
  <si>
    <t>impressora a laser</t>
  </si>
  <si>
    <t>Funcionário 2</t>
  </si>
  <si>
    <t>ITEM0003</t>
  </si>
  <si>
    <t>scanner</t>
  </si>
  <si>
    <t>Funcionário 3</t>
  </si>
  <si>
    <t>ITEM0004</t>
  </si>
  <si>
    <t>Funcionário 7</t>
  </si>
  <si>
    <t>ITEM0005</t>
  </si>
  <si>
    <t>cafeteira</t>
  </si>
  <si>
    <t>Funcionário 20</t>
  </si>
  <si>
    <t>ITEM0006</t>
  </si>
  <si>
    <t>Funcionário 14</t>
  </si>
  <si>
    <t>ITEM0007</t>
  </si>
  <si>
    <t>tabela</t>
  </si>
  <si>
    <t>Funcionário 4</t>
  </si>
  <si>
    <t>ITEM0008</t>
  </si>
  <si>
    <t>copiadora</t>
  </si>
  <si>
    <t>Funcionário 12</t>
  </si>
  <si>
    <t>ITEM0009</t>
  </si>
  <si>
    <t>monitor extra</t>
  </si>
  <si>
    <t>Funcionário 8</t>
  </si>
  <si>
    <t>ITEM0010</t>
  </si>
  <si>
    <t>quadro de comunicações</t>
  </si>
  <si>
    <t>Funcionário 19</t>
  </si>
  <si>
    <t>ITEM0011</t>
  </si>
  <si>
    <t>ITEM0012</t>
  </si>
  <si>
    <t>material de escritório</t>
  </si>
  <si>
    <t>Funcionário 18</t>
  </si>
  <si>
    <t>ITEM0013</t>
  </si>
  <si>
    <t>ITEM0014</t>
  </si>
  <si>
    <t>Funcionário 9</t>
  </si>
  <si>
    <t>ITEM0015</t>
  </si>
  <si>
    <t>Funcionário 13</t>
  </si>
  <si>
    <t>ITEM0016</t>
  </si>
  <si>
    <t>ITEM0017</t>
  </si>
  <si>
    <t>ITEM0018</t>
  </si>
  <si>
    <t>Funcionário 15</t>
  </si>
  <si>
    <t>ITEM0019</t>
  </si>
  <si>
    <t>Funcionário 16</t>
  </si>
  <si>
    <t>ITEM0020</t>
  </si>
  <si>
    <t>pano de limpeza (1 pacote)</t>
  </si>
  <si>
    <t>ITEM0021</t>
  </si>
  <si>
    <t>ITEM0022</t>
  </si>
  <si>
    <t>laptop</t>
  </si>
  <si>
    <t>ITEM0023</t>
  </si>
  <si>
    <t>ITEM0024</t>
  </si>
  <si>
    <t>ITEM0025</t>
  </si>
  <si>
    <t>ITEM0026</t>
  </si>
  <si>
    <t>ITEM0027</t>
  </si>
  <si>
    <t>ITEM0028</t>
  </si>
  <si>
    <t>ITEM0029</t>
  </si>
  <si>
    <t>ITEM0030</t>
  </si>
  <si>
    <r>
      <t xml:space="preserve">O </t>
    </r>
    <r>
      <rPr>
        <b/>
        <sz val="14"/>
        <color rgb="FF004466"/>
        <rFont val="Arial  "/>
      </rPr>
      <t>Runrun.it</t>
    </r>
    <r>
      <rPr>
        <sz val="14"/>
        <color rgb="FF004466"/>
        <rFont val="Arial  "/>
      </rPr>
      <t xml:space="preserve"> é um software de gerenciamento de processos, projetos e demandas que ajuda equipes a organizar, acompanhar e colaborar em seu trabalho de forma eficiente.</t>
    </r>
    <r>
      <rPr>
        <sz val="14"/>
        <color rgb="FF004466"/>
        <rFont val="Arial"/>
      </rPr>
      <t xml:space="preserve"> 
Na plataforma você conta com recursos para coletar solicitações, atribuir tarefas, definir prazos, acompanhar o progresso, comunicar-se internamente e gerar relatórios sobre o andamento das atividades. 
</t>
    </r>
    <r>
      <rPr>
        <b/>
        <sz val="14"/>
        <color rgb="FF004466"/>
        <rFont val="Arial"/>
        <family val="2"/>
      </rPr>
      <t xml:space="preserve">Empresas de diferentes tamanhos e setores utilizam o Runrun.it para organizar o fluxo de trabalho e melhorar a produtividade.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</si>
</sst>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
    <numFmt numFmtId="165" formatCode="0\ &quot;dias&quot;"/>
  </numFmts>
  <fonts count="20">
    <font>
      <sz val="11"/>
      <color theme="1"/>
      <name val="Calibri"/>
      <scheme val="minor"/>
    </font>
    <font>
      <sz val="11"/>
      <color theme="1"/>
      <name val="Calibri"/>
    </font>
    <font>
      <sz val="14"/>
      <color rgb="FF004466"/>
      <name val="Arial"/>
    </font>
    <font>
      <u/>
      <sz val="11"/>
      <color theme="10"/>
      <name val="Calibri"/>
    </font>
    <font>
      <b/>
      <sz val="26"/>
      <color theme="0"/>
      <name val="Arial"/>
    </font>
    <font>
      <sz val="11"/>
      <name val="Calibri"/>
    </font>
    <font>
      <sz val="10"/>
      <color theme="1"/>
      <name val="Arial"/>
    </font>
    <font>
      <sz val="11"/>
      <color theme="1"/>
      <name val="Arial"/>
    </font>
    <font>
      <b/>
      <sz val="16"/>
      <color rgb="FF004466"/>
      <name val="Calibri"/>
    </font>
    <font>
      <sz val="11"/>
      <color rgb="FF44546A"/>
      <name val="Calibri"/>
    </font>
    <font>
      <b/>
      <sz val="26"/>
      <color rgb="FF004466"/>
      <name val="Montserrat"/>
    </font>
    <font>
      <b/>
      <sz val="26"/>
      <color rgb="FFFFFFFF"/>
      <name val="Montserrat"/>
    </font>
    <font>
      <sz val="12"/>
      <color theme="1"/>
      <name val="Montserrat"/>
    </font>
    <font>
      <u/>
      <sz val="11"/>
      <color theme="10"/>
      <name val="Calibri"/>
    </font>
    <font>
      <u/>
      <sz val="11"/>
      <color theme="10"/>
      <name val="Calibri"/>
    </font>
    <font>
      <sz val="16"/>
      <color rgb="FF004466"/>
      <name val="Calibri"/>
    </font>
    <font>
      <b/>
      <sz val="14"/>
      <color rgb="FF004466"/>
      <name val="Arial  "/>
    </font>
    <font>
      <sz val="14"/>
      <color rgb="FF004466"/>
      <name val="Arial  "/>
    </font>
    <font>
      <b/>
      <sz val="14"/>
      <color rgb="FF004466"/>
      <name val="Arial"/>
      <family val="2"/>
    </font>
    <font>
      <sz val="14"/>
      <color rgb="FF004466"/>
      <name val="Arial"/>
      <family val="2"/>
    </font>
  </fonts>
  <fills count="6">
    <fill>
      <patternFill patternType="none"/>
    </fill>
    <fill>
      <patternFill patternType="gray125"/>
    </fill>
    <fill>
      <patternFill patternType="solid">
        <fgColor rgb="FF004466"/>
        <bgColor rgb="FF004466"/>
      </patternFill>
    </fill>
    <fill>
      <patternFill patternType="solid">
        <fgColor rgb="FFEBF8FF"/>
        <bgColor rgb="FFEBF8FF"/>
      </patternFill>
    </fill>
    <fill>
      <patternFill patternType="solid">
        <fgColor theme="0"/>
        <bgColor theme="0"/>
      </patternFill>
    </fill>
    <fill>
      <patternFill patternType="solid">
        <fgColor rgb="FFFFFFFF"/>
        <bgColor rgb="FFFFFFFF"/>
      </patternFill>
    </fill>
  </fills>
  <borders count="1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98A8BD"/>
      </right>
      <top/>
      <bottom style="thin">
        <color theme="0"/>
      </bottom>
      <diagonal/>
    </border>
    <border>
      <left/>
      <right style="thin">
        <color rgb="FF98A8BD"/>
      </right>
      <top style="thin">
        <color theme="0"/>
      </top>
      <bottom style="thin">
        <color theme="0"/>
      </bottom>
      <diagonal/>
    </border>
    <border>
      <left/>
      <right style="thin">
        <color rgb="FF98A8BD"/>
      </right>
      <top style="thin">
        <color theme="0"/>
      </top>
      <bottom/>
      <diagonal/>
    </border>
    <border>
      <left/>
      <right style="thin">
        <color rgb="FF000000"/>
      </right>
      <top/>
      <bottom/>
      <diagonal/>
    </border>
  </borders>
  <cellStyleXfs count="1">
    <xf numFmtId="0" fontId="0" fillId="0" borderId="0"/>
  </cellStyleXfs>
  <cellXfs count="45">
    <xf numFmtId="0" fontId="0" fillId="0" borderId="0" xfId="0"/>
    <xf numFmtId="0" fontId="1" fillId="0" borderId="0" xfId="0" applyFont="1"/>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0" xfId="0" applyFont="1"/>
    <xf numFmtId="0" fontId="8" fillId="0" borderId="13" xfId="0" applyFont="1" applyBorder="1" applyAlignment="1">
      <alignment horizontal="left" vertical="center"/>
    </xf>
    <xf numFmtId="0" fontId="9" fillId="3" borderId="14" xfId="0" applyFont="1" applyFill="1" applyBorder="1" applyAlignment="1">
      <alignment horizontal="left"/>
    </xf>
    <xf numFmtId="14" fontId="9" fillId="3" borderId="14" xfId="0" applyNumberFormat="1" applyFont="1" applyFill="1" applyBorder="1" applyAlignment="1">
      <alignment horizontal="left"/>
    </xf>
    <xf numFmtId="1" fontId="9" fillId="3" borderId="14" xfId="0" applyNumberFormat="1" applyFont="1" applyFill="1" applyBorder="1" applyAlignment="1">
      <alignment horizontal="left"/>
    </xf>
    <xf numFmtId="0" fontId="9" fillId="3" borderId="15" xfId="0" applyFont="1" applyFill="1" applyBorder="1" applyAlignment="1">
      <alignment horizontal="left"/>
    </xf>
    <xf numFmtId="0" fontId="7" fillId="0" borderId="16" xfId="0" applyFont="1" applyBorder="1"/>
    <xf numFmtId="0" fontId="1" fillId="2" borderId="1" xfId="0" applyFont="1" applyFill="1" applyBorder="1"/>
    <xf numFmtId="0" fontId="6" fillId="2" borderId="1" xfId="0" applyFont="1" applyFill="1" applyBorder="1"/>
    <xf numFmtId="0" fontId="1" fillId="4" borderId="1" xfId="0" applyFont="1" applyFill="1" applyBorder="1"/>
    <xf numFmtId="0" fontId="10"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0" borderId="0" xfId="0" applyFont="1" applyAlignment="1">
      <alignment horizontal="center" vertical="center" wrapText="1"/>
    </xf>
    <xf numFmtId="0" fontId="6" fillId="5" borderId="1" xfId="0" applyFont="1" applyFill="1" applyBorder="1" applyAlignment="1">
      <alignment vertical="center" wrapText="1"/>
    </xf>
    <xf numFmtId="0" fontId="13" fillId="2" borderId="1" xfId="0" applyFont="1" applyFill="1" applyBorder="1"/>
    <xf numFmtId="164" fontId="9" fillId="3" borderId="14" xfId="0" applyNumberFormat="1" applyFont="1" applyFill="1" applyBorder="1" applyAlignment="1">
      <alignment horizontal="left"/>
    </xf>
    <xf numFmtId="0" fontId="6" fillId="0" borderId="0" xfId="0" applyFont="1"/>
    <xf numFmtId="0" fontId="4" fillId="0" borderId="0" xfId="0" applyFont="1" applyAlignment="1">
      <alignment horizontal="center" vertical="center"/>
    </xf>
    <xf numFmtId="0" fontId="15" fillId="0" borderId="0" xfId="0" applyFont="1" applyAlignment="1">
      <alignment horizontal="left" vertical="center"/>
    </xf>
    <xf numFmtId="0" fontId="1" fillId="3" borderId="1" xfId="0" applyFont="1" applyFill="1" applyBorder="1" applyAlignment="1">
      <alignment horizontal="left"/>
    </xf>
    <xf numFmtId="14" fontId="1" fillId="3" borderId="1" xfId="0" applyNumberFormat="1" applyFont="1" applyFill="1" applyBorder="1" applyAlignment="1">
      <alignment horizontal="left"/>
    </xf>
    <xf numFmtId="165" fontId="1" fillId="3" borderId="1" xfId="0" applyNumberFormat="1" applyFont="1" applyFill="1" applyBorder="1" applyAlignment="1">
      <alignment horizontal="left"/>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wrapText="1"/>
    </xf>
    <xf numFmtId="0" fontId="0" fillId="0" borderId="0" xfId="0" applyAlignment="1">
      <alignment wrapText="1"/>
    </xf>
    <xf numFmtId="0" fontId="19" fillId="0" borderId="0" xfId="0" applyFont="1" applyAlignment="1">
      <alignment horizontal="left" vertical="top" wrapText="1"/>
    </xf>
    <xf numFmtId="0" fontId="3" fillId="2" borderId="2" xfId="0" applyFont="1" applyFill="1" applyBorder="1" applyAlignment="1">
      <alignment horizontal="center" vertical="center"/>
    </xf>
    <xf numFmtId="0" fontId="5" fillId="0" borderId="6" xfId="0" applyFont="1" applyBorder="1"/>
    <xf numFmtId="0" fontId="5" fillId="0" borderId="9" xfId="0" applyFont="1" applyBorder="1"/>
    <xf numFmtId="0" fontId="4" fillId="2" borderId="3" xfId="0" applyFont="1" applyFill="1" applyBorder="1" applyAlignment="1">
      <alignment horizontal="left" vertical="center"/>
    </xf>
    <xf numFmtId="0" fontId="5" fillId="0" borderId="4" xfId="0" applyFont="1" applyBorder="1"/>
    <xf numFmtId="0" fontId="5" fillId="0" borderId="5" xfId="0" applyFont="1" applyBorder="1"/>
    <xf numFmtId="0" fontId="5" fillId="0" borderId="7" xfId="0" applyFont="1" applyBorder="1"/>
    <xf numFmtId="0" fontId="0" fillId="0" borderId="0" xfId="0"/>
    <xf numFmtId="0" fontId="5" fillId="0" borderId="8" xfId="0" applyFont="1" applyBorder="1"/>
    <xf numFmtId="0" fontId="5" fillId="0" borderId="10" xfId="0" applyFont="1" applyBorder="1"/>
    <xf numFmtId="0" fontId="5" fillId="0" borderId="11" xfId="0" applyFont="1" applyBorder="1"/>
    <xf numFmtId="0" fontId="5" fillId="0" borderId="12" xfId="0" applyFont="1" applyBorder="1"/>
    <xf numFmtId="0" fontId="14" fillId="2" borderId="2" xfId="0" applyFont="1" applyFill="1" applyBorder="1" applyAlignment="1">
      <alignment horizontal="center"/>
    </xf>
    <xf numFmtId="0" fontId="4" fillId="2"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runrun.it/pt-BR?utm_source=planilha&amp;utm_medium=post&amp;utm_campaign=projeto-planilhas&amp;utm_group=rh&amp;utm_content=track-rh&amp;utm_term=admissao-demissa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104775</xdr:rowOff>
    </xdr:from>
    <xdr:ext cx="3105150" cy="4953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3798188" y="3537113"/>
          <a:ext cx="3095625" cy="485775"/>
        </a:xfrm>
        <a:prstGeom prst="roundRect">
          <a:avLst>
            <a:gd name="adj" fmla="val 16667"/>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lt1"/>
              </a:solidFill>
              <a:latin typeface="Calibri"/>
              <a:ea typeface="Calibri"/>
              <a:cs typeface="Calibri"/>
              <a:sym typeface="Calibri"/>
            </a:rPr>
            <a:t>CRIE SUA CONTA GRÁTIS!</a:t>
          </a:r>
          <a:endParaRPr sz="1400"/>
        </a:p>
      </xdr:txBody>
    </xdr:sp>
    <xdr:clientData fLocksWithSheet="0"/>
  </xdr:oneCellAnchor>
  <xdr:oneCellAnchor>
    <xdr:from>
      <xdr:col>2</xdr:col>
      <xdr:colOff>495300</xdr:colOff>
      <xdr:row>1</xdr:row>
      <xdr:rowOff>66674</xdr:rowOff>
    </xdr:from>
    <xdr:ext cx="5676900" cy="478726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7421880" y="241934"/>
          <a:ext cx="5676900" cy="478726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152400</xdr:colOff>
      <xdr:row>0</xdr:row>
      <xdr:rowOff>104775</xdr:rowOff>
    </xdr:from>
    <xdr:ext cx="1981200" cy="4476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285750</xdr:colOff>
      <xdr:row>0</xdr:row>
      <xdr:rowOff>104775</xdr:rowOff>
    </xdr:from>
    <xdr:ext cx="1924050" cy="4476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133350</xdr:rowOff>
    </xdr:from>
    <xdr:ext cx="1924050" cy="4476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9525</xdr:colOff>
      <xdr:row>3</xdr:row>
      <xdr:rowOff>85725</xdr:rowOff>
    </xdr:from>
    <xdr:ext cx="1952625" cy="2857500"/>
    <mc:AlternateContent xmlns:mc="http://schemas.openxmlformats.org/markup-compatibility/2006" xmlns:sle15="http://schemas.microsoft.com/office/drawing/2012/slicer">
      <mc:Choice Requires="sle15">
        <xdr:graphicFrame macro="">
          <xdr:nvGraphicFramePr>
            <xdr:cNvPr id="2" name="ATRIBUÍDO A_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ATRIBUÍDO A_1"/>
            </a:graphicData>
          </a:graphic>
        </xdr:graphicFrame>
      </mc:Choice>
      <mc:Fallback xmlns="" xmlns:r="http://schemas.openxmlformats.org/officeDocument/2006/relationships" xmlns:c="http://schemas.openxmlformats.org/drawingml/2006/chart" xmlns:cx="http://schemas.microsoft.com/office/drawing/2014/chartex" xmlns:cx1="http://schemas.microsoft.com/office/drawing/2015/9/8/chartex" xmlns:dgm="http://schemas.openxmlformats.org/drawingml/2006/diagram" xmlns:x3Unk="http://schemas.microsoft.com/office/drawing/2010/slicer">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xdr:col>
      <xdr:colOff>28575</xdr:colOff>
      <xdr:row>0</xdr:row>
      <xdr:rowOff>152400</xdr:rowOff>
    </xdr:from>
    <xdr:ext cx="1924050" cy="438150"/>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f03427405_win32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ário de Equipamentos"/>
      <sheetName val="Configurações"/>
      <sheetName val="tf03427405_win322"/>
    </sheetNames>
    <sheetDataSet>
      <sheetData sheetId="0"/>
      <sheetData sheetId="1"/>
      <sheetData sheetId="2"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Cache_Table_1_Col_3" xr10:uid="{00000000-0013-0000-FFFF-FFFF01000000}" sourceName="ATRIBUÍDO A">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RIBUÍDO A_1" xr10:uid="{00000000-0014-0000-FFFF-FFFF01000000}" cache="SlicerCache_Table_1_Col_3" caption="ATRIBUÍDO A"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5:F35">
  <autoFilter ref="B5:F35" xr:uid="{00000000-0009-0000-0100-000001000000}"/>
  <tableColumns count="5">
    <tableColumn id="1" xr3:uid="{00000000-0010-0000-0000-000001000000}" name="CÓD. EQUIPAMENTO"/>
    <tableColumn id="2" xr3:uid="{00000000-0010-0000-0000-000002000000}" name="NOME DO ITEM"/>
    <tableColumn id="3" xr3:uid="{00000000-0010-0000-0000-000003000000}" name="ATRIBUÍDO A"/>
    <tableColumn id="4" xr3:uid="{00000000-0010-0000-0000-000004000000}" name="DATA DE EMISSÃO"/>
    <tableColumn id="5" xr3:uid="{00000000-0010-0000-0000-000005000000}" name="IDADE DO ITEM"/>
  </tableColumns>
  <tableStyleInfo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4"/>
  <sheetViews>
    <sheetView showGridLines="0" tabSelected="1" workbookViewId="0">
      <selection activeCell="B10" sqref="B10"/>
    </sheetView>
  </sheetViews>
  <sheetFormatPr defaultColWidth="14.44140625" defaultRowHeight="15" customHeight="1"/>
  <cols>
    <col min="1" max="1" width="8.88671875" customWidth="1"/>
    <col min="2" max="2" width="92.109375" style="29" customWidth="1"/>
    <col min="3" max="6" width="8.88671875" customWidth="1"/>
    <col min="7" max="26" width="8.6640625" customWidth="1"/>
  </cols>
  <sheetData>
    <row r="1" spans="1:26" ht="14.25" customHeight="1">
      <c r="A1" s="1"/>
      <c r="B1" s="28"/>
      <c r="C1" s="1"/>
      <c r="D1" s="1"/>
      <c r="E1" s="1"/>
      <c r="F1" s="1"/>
      <c r="G1" s="1"/>
      <c r="H1" s="1"/>
      <c r="I1" s="1"/>
      <c r="J1" s="1"/>
      <c r="K1" s="1"/>
      <c r="L1" s="1"/>
      <c r="M1" s="1"/>
      <c r="N1" s="1"/>
      <c r="O1" s="1"/>
      <c r="P1" s="1"/>
      <c r="Q1" s="1"/>
      <c r="R1" s="1"/>
      <c r="S1" s="1"/>
      <c r="T1" s="1"/>
      <c r="U1" s="1"/>
      <c r="V1" s="1"/>
      <c r="W1" s="1"/>
      <c r="X1" s="1"/>
      <c r="Y1" s="1"/>
      <c r="Z1" s="1"/>
    </row>
    <row r="2" spans="1:26" ht="14.25" customHeight="1">
      <c r="A2" s="1"/>
      <c r="B2" s="28"/>
      <c r="C2" s="1"/>
      <c r="D2" s="1"/>
      <c r="E2" s="1"/>
      <c r="F2" s="1"/>
      <c r="G2" s="1"/>
      <c r="H2" s="1"/>
      <c r="I2" s="1"/>
      <c r="J2" s="1"/>
      <c r="K2" s="1"/>
      <c r="L2" s="1"/>
      <c r="M2" s="1"/>
      <c r="N2" s="1"/>
      <c r="O2" s="1"/>
      <c r="P2" s="1"/>
      <c r="Q2" s="1"/>
      <c r="R2" s="1"/>
      <c r="S2" s="1"/>
      <c r="T2" s="1"/>
      <c r="U2" s="1"/>
      <c r="V2" s="1"/>
      <c r="W2" s="1"/>
      <c r="X2" s="1"/>
      <c r="Y2" s="1"/>
      <c r="Z2" s="1"/>
    </row>
    <row r="3" spans="1:26" ht="196.2" customHeight="1">
      <c r="A3" s="1"/>
      <c r="B3" s="30" t="s">
        <v>113</v>
      </c>
      <c r="C3" s="1"/>
      <c r="D3" s="1"/>
      <c r="E3" s="1"/>
      <c r="F3" s="1"/>
      <c r="G3" s="1"/>
      <c r="H3" s="1"/>
      <c r="I3" s="1"/>
      <c r="J3" s="1"/>
      <c r="K3" s="1"/>
      <c r="L3" s="1"/>
      <c r="M3" s="1"/>
      <c r="N3" s="1"/>
      <c r="O3" s="1"/>
      <c r="P3" s="1"/>
      <c r="Q3" s="1"/>
      <c r="R3" s="1"/>
      <c r="S3" s="1"/>
      <c r="T3" s="1"/>
      <c r="U3" s="1"/>
      <c r="V3" s="1"/>
      <c r="W3" s="1"/>
      <c r="X3" s="1"/>
      <c r="Y3" s="1"/>
      <c r="Z3" s="1"/>
    </row>
    <row r="4" spans="1:26" ht="14.25" customHeight="1">
      <c r="A4" s="1"/>
      <c r="B4" s="28"/>
      <c r="C4" s="1"/>
      <c r="D4" s="1"/>
      <c r="E4" s="1"/>
      <c r="F4" s="1"/>
      <c r="G4" s="1"/>
      <c r="H4" s="1"/>
      <c r="I4" s="1"/>
      <c r="J4" s="1"/>
      <c r="K4" s="1"/>
      <c r="L4" s="1"/>
      <c r="M4" s="1"/>
      <c r="N4" s="1"/>
      <c r="O4" s="1"/>
      <c r="P4" s="1"/>
      <c r="Q4" s="1"/>
      <c r="R4" s="1"/>
      <c r="S4" s="1"/>
      <c r="T4" s="1"/>
      <c r="U4" s="1"/>
      <c r="V4" s="1"/>
      <c r="W4" s="1"/>
      <c r="X4" s="1"/>
      <c r="Y4" s="1"/>
      <c r="Z4" s="1"/>
    </row>
    <row r="5" spans="1:26" ht="14.25" customHeight="1">
      <c r="A5" s="1"/>
      <c r="B5" s="28"/>
      <c r="C5" s="1"/>
      <c r="D5" s="1"/>
      <c r="E5" s="1"/>
      <c r="F5" s="1"/>
      <c r="G5" s="1"/>
      <c r="H5" s="1"/>
      <c r="I5" s="1"/>
      <c r="J5" s="1"/>
      <c r="K5" s="1"/>
      <c r="L5" s="1"/>
      <c r="M5" s="1"/>
      <c r="N5" s="1"/>
      <c r="O5" s="1"/>
      <c r="P5" s="1"/>
      <c r="Q5" s="1"/>
      <c r="R5" s="1"/>
      <c r="S5" s="1"/>
      <c r="T5" s="1"/>
      <c r="U5" s="1"/>
      <c r="V5" s="1"/>
      <c r="W5" s="1"/>
      <c r="X5" s="1"/>
      <c r="Y5" s="1"/>
      <c r="Z5" s="1"/>
    </row>
    <row r="6" spans="1:26" ht="14.25" customHeight="1">
      <c r="A6" s="1"/>
      <c r="B6" s="28"/>
      <c r="C6" s="1"/>
      <c r="D6" s="1"/>
      <c r="E6" s="1"/>
      <c r="F6" s="1"/>
      <c r="G6" s="1"/>
      <c r="H6" s="1"/>
      <c r="I6" s="1"/>
      <c r="J6" s="1"/>
      <c r="K6" s="1"/>
      <c r="L6" s="1"/>
      <c r="M6" s="1"/>
      <c r="N6" s="1"/>
      <c r="O6" s="1"/>
      <c r="P6" s="1"/>
      <c r="Q6" s="1"/>
      <c r="R6" s="1"/>
      <c r="S6" s="1"/>
      <c r="T6" s="1"/>
      <c r="U6" s="1"/>
      <c r="V6" s="1"/>
      <c r="W6" s="1"/>
      <c r="X6" s="1"/>
      <c r="Y6" s="1"/>
      <c r="Z6" s="1"/>
    </row>
    <row r="7" spans="1:26" ht="14.25" customHeight="1">
      <c r="A7" s="1"/>
      <c r="B7" s="28"/>
      <c r="C7" s="1"/>
      <c r="D7" s="1"/>
      <c r="E7" s="1"/>
      <c r="F7" s="1"/>
      <c r="G7" s="1"/>
      <c r="H7" s="1"/>
      <c r="I7" s="1"/>
      <c r="J7" s="1"/>
      <c r="K7" s="1"/>
      <c r="L7" s="1"/>
      <c r="M7" s="1"/>
      <c r="N7" s="1"/>
      <c r="O7" s="1"/>
      <c r="P7" s="1"/>
      <c r="Q7" s="1"/>
      <c r="R7" s="1"/>
      <c r="S7" s="1"/>
      <c r="T7" s="1"/>
      <c r="U7" s="1"/>
      <c r="V7" s="1"/>
      <c r="W7" s="1"/>
      <c r="X7" s="1"/>
      <c r="Y7" s="1"/>
      <c r="Z7" s="1"/>
    </row>
    <row r="8" spans="1:26" ht="14.25" customHeight="1">
      <c r="A8" s="1"/>
      <c r="B8" s="28"/>
      <c r="C8" s="1"/>
      <c r="D8" s="1"/>
      <c r="E8" s="1"/>
      <c r="F8" s="1"/>
      <c r="G8" s="1"/>
      <c r="H8" s="1"/>
      <c r="I8" s="1"/>
      <c r="J8" s="1"/>
      <c r="K8" s="1"/>
      <c r="L8" s="1"/>
      <c r="M8" s="1"/>
      <c r="N8" s="1"/>
      <c r="O8" s="1"/>
      <c r="P8" s="1"/>
      <c r="Q8" s="1"/>
      <c r="R8" s="1"/>
      <c r="S8" s="1"/>
      <c r="T8" s="1"/>
      <c r="U8" s="1"/>
      <c r="V8" s="1"/>
      <c r="W8" s="1"/>
      <c r="X8" s="1"/>
      <c r="Y8" s="1"/>
      <c r="Z8" s="1"/>
    </row>
    <row r="9" spans="1:26" ht="14.25" customHeight="1">
      <c r="A9" s="1"/>
      <c r="B9" s="28"/>
      <c r="C9" s="1"/>
      <c r="D9" s="1"/>
      <c r="E9" s="1"/>
      <c r="F9" s="1"/>
      <c r="G9" s="1"/>
      <c r="H9" s="1"/>
      <c r="I9" s="1"/>
      <c r="J9" s="1"/>
      <c r="K9" s="1"/>
      <c r="L9" s="1"/>
      <c r="M9" s="1"/>
      <c r="N9" s="1"/>
      <c r="O9" s="1"/>
      <c r="P9" s="1"/>
      <c r="Q9" s="1"/>
      <c r="R9" s="1"/>
      <c r="S9" s="1"/>
      <c r="T9" s="1"/>
      <c r="U9" s="1"/>
      <c r="V9" s="1"/>
      <c r="W9" s="1"/>
      <c r="X9" s="1"/>
      <c r="Y9" s="1"/>
      <c r="Z9" s="1"/>
    </row>
    <row r="10" spans="1:26" ht="14.25" customHeight="1">
      <c r="A10" s="1"/>
      <c r="B10" s="28"/>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28"/>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28"/>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28"/>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28"/>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28"/>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28"/>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28"/>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28"/>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28"/>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28"/>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28"/>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28"/>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28"/>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28"/>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28"/>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28"/>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28"/>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28"/>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2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28"/>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28"/>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28"/>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28"/>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28"/>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28"/>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28"/>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28"/>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28"/>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28"/>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28"/>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28"/>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28"/>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28"/>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28"/>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28"/>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28"/>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28"/>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28"/>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28"/>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28"/>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28"/>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28"/>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28"/>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28"/>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28"/>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28"/>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28"/>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28"/>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28"/>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28"/>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28"/>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28"/>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28"/>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28"/>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28"/>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28"/>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28"/>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28"/>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28"/>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28"/>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28"/>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28"/>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28"/>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28"/>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28"/>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28"/>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28"/>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28"/>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28"/>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28"/>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28"/>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28"/>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28"/>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28"/>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28"/>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28"/>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28"/>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28"/>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28"/>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28"/>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28"/>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28"/>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28"/>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28"/>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28"/>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28"/>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28"/>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28"/>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28"/>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28"/>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28"/>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28"/>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28"/>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28"/>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28"/>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28"/>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28"/>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28"/>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28"/>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28"/>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28"/>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28"/>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28"/>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28"/>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28"/>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28"/>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28"/>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28"/>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28"/>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28"/>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28"/>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28"/>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28"/>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28"/>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28"/>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28"/>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28"/>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28"/>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28"/>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28"/>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28"/>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28"/>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28"/>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28"/>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28"/>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28"/>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28"/>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28"/>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28"/>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28"/>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28"/>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28"/>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28"/>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28"/>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28"/>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28"/>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28"/>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28"/>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28"/>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28"/>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28"/>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28"/>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28"/>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28"/>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28"/>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28"/>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28"/>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28"/>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28"/>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28"/>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28"/>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28"/>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28"/>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28"/>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28"/>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28"/>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28"/>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28"/>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28"/>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28"/>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28"/>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28"/>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28"/>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28"/>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28"/>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28"/>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28"/>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28"/>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28"/>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28"/>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28"/>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28"/>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28"/>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28"/>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28"/>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28"/>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28"/>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28"/>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28"/>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28"/>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28"/>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28"/>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28"/>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28"/>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28"/>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28"/>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28"/>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28"/>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28"/>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28"/>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28"/>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28"/>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28"/>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28"/>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28"/>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28"/>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28"/>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28"/>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28"/>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28"/>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28"/>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28"/>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28"/>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28"/>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28"/>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28"/>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28"/>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28"/>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28"/>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28"/>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28"/>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28"/>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28"/>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28"/>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28"/>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28"/>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28"/>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28"/>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28"/>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28"/>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28"/>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28"/>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28"/>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28"/>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28"/>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28"/>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28"/>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28"/>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28"/>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28"/>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28"/>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28"/>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28"/>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28"/>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28"/>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28"/>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28"/>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28"/>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28"/>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28"/>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28"/>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28"/>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28"/>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28"/>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28"/>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28"/>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28"/>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28"/>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28"/>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28"/>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28"/>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28"/>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28"/>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28"/>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28"/>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28"/>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28"/>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28"/>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28"/>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28"/>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28"/>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28"/>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28"/>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28"/>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28"/>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28"/>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28"/>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28"/>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28"/>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28"/>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28"/>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28"/>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28"/>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28"/>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28"/>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28"/>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28"/>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28"/>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28"/>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28"/>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28"/>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28"/>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28"/>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28"/>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28"/>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28"/>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28"/>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28"/>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28"/>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28"/>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28"/>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28"/>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28"/>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28"/>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28"/>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28"/>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28"/>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28"/>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28"/>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28"/>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28"/>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28"/>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28"/>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28"/>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28"/>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28"/>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28"/>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28"/>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28"/>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28"/>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28"/>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28"/>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28"/>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28"/>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28"/>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28"/>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28"/>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28"/>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28"/>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28"/>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28"/>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28"/>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28"/>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28"/>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28"/>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28"/>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28"/>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28"/>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28"/>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28"/>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28"/>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28"/>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28"/>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28"/>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28"/>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28"/>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28"/>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28"/>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28"/>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28"/>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28"/>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28"/>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28"/>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28"/>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28"/>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28"/>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28"/>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28"/>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28"/>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28"/>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28"/>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28"/>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28"/>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28"/>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28"/>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28"/>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28"/>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28"/>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28"/>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28"/>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28"/>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28"/>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28"/>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28"/>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28"/>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28"/>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28"/>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28"/>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28"/>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28"/>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28"/>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28"/>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28"/>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28"/>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28"/>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28"/>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28"/>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28"/>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28"/>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28"/>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28"/>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28"/>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28"/>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28"/>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28"/>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28"/>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28"/>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28"/>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28"/>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28"/>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28"/>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28"/>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28"/>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28"/>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28"/>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28"/>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28"/>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28"/>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28"/>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28"/>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28"/>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28"/>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28"/>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28"/>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28"/>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28"/>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28"/>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28"/>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28"/>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28"/>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28"/>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28"/>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28"/>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28"/>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28"/>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28"/>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28"/>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28"/>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28"/>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28"/>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28"/>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28"/>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28"/>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28"/>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28"/>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28"/>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28"/>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28"/>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28"/>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28"/>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28"/>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28"/>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28"/>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28"/>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28"/>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28"/>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28"/>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28"/>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28"/>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28"/>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28"/>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28"/>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28"/>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28"/>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28"/>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28"/>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28"/>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28"/>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28"/>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28"/>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28"/>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28"/>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28"/>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28"/>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28"/>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28"/>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28"/>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28"/>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28"/>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28"/>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28"/>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28"/>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28"/>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28"/>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28"/>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28"/>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28"/>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28"/>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28"/>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28"/>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28"/>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28"/>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28"/>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28"/>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28"/>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28"/>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28"/>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28"/>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28"/>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28"/>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28"/>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28"/>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28"/>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28"/>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28"/>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28"/>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28"/>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28"/>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28"/>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28"/>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28"/>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28"/>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28"/>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28"/>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28"/>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28"/>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28"/>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28"/>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28"/>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28"/>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28"/>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28"/>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28"/>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28"/>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28"/>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28"/>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28"/>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28"/>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28"/>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28"/>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28"/>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28"/>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28"/>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28"/>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28"/>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28"/>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28"/>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28"/>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28"/>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28"/>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28"/>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28"/>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28"/>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28"/>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28"/>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28"/>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28"/>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28"/>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28"/>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28"/>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28"/>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28"/>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28"/>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28"/>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28"/>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28"/>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28"/>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28"/>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28"/>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28"/>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28"/>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28"/>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28"/>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28"/>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28"/>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28"/>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28"/>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28"/>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28"/>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28"/>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28"/>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28"/>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28"/>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28"/>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28"/>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28"/>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28"/>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28"/>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28"/>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28"/>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28"/>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28"/>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28"/>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28"/>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28"/>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28"/>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28"/>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28"/>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28"/>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28"/>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28"/>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28"/>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28"/>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28"/>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28"/>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28"/>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28"/>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28"/>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28"/>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28"/>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28"/>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28"/>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28"/>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28"/>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28"/>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28"/>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28"/>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28"/>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28"/>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28"/>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28"/>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28"/>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28"/>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28"/>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28"/>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28"/>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28"/>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28"/>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28"/>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28"/>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28"/>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28"/>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28"/>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28"/>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28"/>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28"/>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28"/>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28"/>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28"/>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28"/>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28"/>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28"/>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28"/>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28"/>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28"/>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28"/>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28"/>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28"/>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28"/>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28"/>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28"/>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28"/>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28"/>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28"/>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28"/>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28"/>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28"/>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28"/>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28"/>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28"/>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28"/>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28"/>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28"/>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28"/>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28"/>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28"/>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28"/>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28"/>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28"/>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28"/>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28"/>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28"/>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28"/>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28"/>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28"/>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28"/>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28"/>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28"/>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28"/>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28"/>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28"/>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28"/>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28"/>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28"/>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28"/>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28"/>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28"/>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28"/>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28"/>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28"/>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28"/>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28"/>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28"/>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28"/>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28"/>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28"/>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28"/>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28"/>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28"/>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28"/>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28"/>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28"/>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28"/>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28"/>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28"/>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28"/>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28"/>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28"/>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28"/>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28"/>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28"/>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28"/>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28"/>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28"/>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28"/>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28"/>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28"/>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28"/>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28"/>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28"/>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28"/>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28"/>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28"/>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28"/>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28"/>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28"/>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28"/>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28"/>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28"/>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28"/>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28"/>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28"/>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28"/>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28"/>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28"/>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28"/>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28"/>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28"/>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28"/>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28"/>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28"/>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28"/>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28"/>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28"/>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28"/>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28"/>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28"/>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28"/>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28"/>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28"/>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28"/>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28"/>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28"/>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28"/>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28"/>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28"/>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28"/>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28"/>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28"/>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28"/>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28"/>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28"/>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28"/>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28"/>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28"/>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28"/>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28"/>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28"/>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28"/>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28"/>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28"/>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28"/>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28"/>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28"/>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28"/>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28"/>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28"/>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28"/>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28"/>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28"/>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28"/>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28"/>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28"/>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28"/>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28"/>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28"/>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28"/>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28"/>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28"/>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28"/>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28"/>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28"/>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28"/>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28"/>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28"/>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28"/>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28"/>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28"/>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28"/>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28"/>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28"/>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28"/>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28"/>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28"/>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28"/>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28"/>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28"/>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28"/>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28"/>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28"/>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28"/>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28"/>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28"/>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28"/>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28"/>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28"/>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28"/>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28"/>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28"/>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28"/>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28"/>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28"/>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28"/>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28"/>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28"/>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28"/>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28"/>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28"/>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28"/>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28"/>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28"/>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28"/>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28"/>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28"/>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28"/>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28"/>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28"/>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28"/>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28"/>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28"/>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28"/>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28"/>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28"/>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28"/>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28"/>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28"/>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28"/>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28"/>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28"/>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28"/>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28"/>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28"/>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28"/>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28"/>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28"/>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28"/>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28"/>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28"/>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28"/>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28"/>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28"/>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28"/>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28"/>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28"/>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28"/>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28"/>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28"/>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28"/>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28"/>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28"/>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28"/>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28"/>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28"/>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28"/>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28"/>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28"/>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28"/>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28"/>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28"/>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28"/>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28"/>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28"/>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28"/>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28"/>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28"/>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28"/>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28"/>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28"/>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28"/>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28"/>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28"/>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28"/>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28"/>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28"/>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28"/>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28"/>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28"/>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28"/>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28"/>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28"/>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28"/>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28"/>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28"/>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28"/>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28"/>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28"/>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28"/>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28"/>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28"/>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28"/>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28"/>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28"/>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28"/>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28"/>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28"/>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28"/>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28"/>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28"/>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28"/>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28"/>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28"/>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28"/>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28"/>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28"/>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28"/>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28"/>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28"/>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28"/>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28"/>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28"/>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28"/>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28"/>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28"/>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28"/>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28"/>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28"/>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28"/>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28"/>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28"/>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28"/>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28"/>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28"/>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28"/>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28"/>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28"/>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28"/>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28"/>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28"/>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28"/>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28"/>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28"/>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28"/>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28"/>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28"/>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28"/>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28"/>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28"/>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28"/>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28"/>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28"/>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28"/>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28"/>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28"/>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28"/>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28"/>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28"/>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28"/>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28"/>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28"/>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28"/>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28"/>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28"/>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28"/>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28"/>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28"/>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28"/>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28"/>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28"/>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28"/>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28"/>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28"/>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28"/>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28"/>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28"/>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28"/>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28"/>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28"/>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28"/>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28"/>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28"/>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28"/>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28"/>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28"/>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28"/>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28"/>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28"/>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28"/>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28"/>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28"/>
      <c r="C994" s="1"/>
      <c r="D994" s="1"/>
      <c r="E994" s="1"/>
      <c r="F994" s="1"/>
      <c r="G994" s="1"/>
      <c r="H994" s="1"/>
      <c r="I994" s="1"/>
      <c r="J994" s="1"/>
      <c r="K994" s="1"/>
      <c r="L994" s="1"/>
      <c r="M994" s="1"/>
      <c r="N994" s="1"/>
      <c r="O994" s="1"/>
      <c r="P994" s="1"/>
      <c r="Q994" s="1"/>
      <c r="R994" s="1"/>
      <c r="S994" s="1"/>
      <c r="T994" s="1"/>
      <c r="U994" s="1"/>
      <c r="V994" s="1"/>
      <c r="W994" s="1"/>
      <c r="X994" s="1"/>
      <c r="Y994" s="1"/>
      <c r="Z994" s="1"/>
    </row>
  </sheetData>
  <pageMargins left="0.511811024" right="0.511811024" top="0.78740157499999996" bottom="0.7874015749999999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xSplit="2" ySplit="3" topLeftCell="C4" activePane="bottomRight" state="frozen"/>
      <selection pane="topRight" activeCell="C1" sqref="C1"/>
      <selection pane="bottomLeft" activeCell="A4" sqref="A4"/>
      <selection pane="bottomRight" activeCell="B25" sqref="B25"/>
    </sheetView>
  </sheetViews>
  <sheetFormatPr defaultColWidth="14.44140625" defaultRowHeight="15" customHeight="1"/>
  <cols>
    <col min="1" max="1" width="3.6640625" customWidth="1"/>
    <col min="2" max="2" width="55.6640625" customWidth="1"/>
    <col min="3" max="6" width="34" customWidth="1"/>
    <col min="7" max="9" width="29.5546875" customWidth="1"/>
    <col min="10" max="10" width="27.33203125" customWidth="1"/>
    <col min="11" max="11" width="14.6640625" customWidth="1"/>
    <col min="12" max="12" width="15.33203125" customWidth="1"/>
    <col min="13" max="13" width="14.6640625" customWidth="1"/>
    <col min="14" max="14" width="40.88671875" customWidth="1"/>
    <col min="15" max="15" width="24.44140625" customWidth="1"/>
    <col min="16" max="16" width="39.5546875" customWidth="1"/>
    <col min="17" max="17" width="40.44140625" customWidth="1"/>
    <col min="18" max="18" width="39.109375" customWidth="1"/>
    <col min="19" max="19" width="28" customWidth="1"/>
    <col min="20" max="20" width="31.6640625" customWidth="1"/>
    <col min="21" max="26" width="8.6640625" customWidth="1"/>
  </cols>
  <sheetData>
    <row r="1" spans="1:26" ht="19.5" customHeight="1">
      <c r="A1" s="2"/>
      <c r="B1" s="31" t="s">
        <v>0</v>
      </c>
      <c r="C1" s="34" t="s">
        <v>1</v>
      </c>
      <c r="D1" s="35"/>
      <c r="E1" s="35"/>
      <c r="F1" s="35"/>
      <c r="G1" s="36"/>
      <c r="H1" s="3"/>
      <c r="I1" s="3"/>
      <c r="J1" s="3"/>
      <c r="K1" s="3"/>
      <c r="L1" s="3"/>
      <c r="M1" s="3"/>
      <c r="N1" s="3"/>
      <c r="O1" s="2"/>
      <c r="P1" s="2"/>
      <c r="Q1" s="2"/>
      <c r="R1" s="2"/>
      <c r="S1" s="2"/>
      <c r="T1" s="2"/>
      <c r="U1" s="2"/>
      <c r="V1" s="2"/>
      <c r="W1" s="2"/>
      <c r="X1" s="2"/>
      <c r="Y1" s="2"/>
      <c r="Z1" s="2"/>
    </row>
    <row r="2" spans="1:26" ht="19.5" customHeight="1">
      <c r="A2" s="2"/>
      <c r="B2" s="32"/>
      <c r="C2" s="37"/>
      <c r="D2" s="38"/>
      <c r="E2" s="38"/>
      <c r="F2" s="38"/>
      <c r="G2" s="39"/>
      <c r="H2" s="3"/>
      <c r="I2" s="3"/>
      <c r="J2" s="3"/>
      <c r="K2" s="3"/>
      <c r="L2" s="3"/>
      <c r="M2" s="3"/>
      <c r="N2" s="3"/>
      <c r="O2" s="2"/>
      <c r="P2" s="2"/>
      <c r="Q2" s="2"/>
      <c r="R2" s="2"/>
      <c r="S2" s="2"/>
      <c r="T2" s="2"/>
      <c r="U2" s="2"/>
      <c r="V2" s="2"/>
      <c r="W2" s="2"/>
      <c r="X2" s="2"/>
      <c r="Y2" s="2"/>
      <c r="Z2" s="2"/>
    </row>
    <row r="3" spans="1:26" ht="19.5" customHeight="1">
      <c r="A3" s="2"/>
      <c r="B3" s="33"/>
      <c r="C3" s="40"/>
      <c r="D3" s="41"/>
      <c r="E3" s="41"/>
      <c r="F3" s="41"/>
      <c r="G3" s="42"/>
      <c r="H3" s="2"/>
      <c r="I3" s="2"/>
      <c r="J3" s="2"/>
      <c r="K3" s="2"/>
      <c r="L3" s="2"/>
      <c r="M3" s="2"/>
      <c r="N3" s="2"/>
      <c r="O3" s="2"/>
      <c r="P3" s="2"/>
      <c r="Q3" s="2"/>
      <c r="R3" s="2"/>
      <c r="S3" s="2"/>
      <c r="T3" s="2"/>
      <c r="U3" s="2"/>
      <c r="V3" s="2"/>
      <c r="W3" s="2"/>
      <c r="X3" s="2"/>
      <c r="Y3" s="2"/>
      <c r="Z3" s="2"/>
    </row>
    <row r="4" spans="1:26" ht="15" customHeight="1">
      <c r="A4" s="4"/>
      <c r="B4" s="4"/>
      <c r="C4" s="4"/>
      <c r="D4" s="4"/>
      <c r="E4" s="4"/>
      <c r="F4" s="4"/>
      <c r="G4" s="4"/>
      <c r="H4" s="4"/>
      <c r="I4" s="4"/>
      <c r="J4" s="4"/>
      <c r="K4" s="4"/>
      <c r="L4" s="4"/>
      <c r="M4" s="4"/>
      <c r="N4" s="4"/>
      <c r="O4" s="4"/>
      <c r="P4" s="4"/>
      <c r="Q4" s="4"/>
      <c r="R4" s="4"/>
      <c r="S4" s="4"/>
      <c r="T4" s="4"/>
      <c r="U4" s="4"/>
      <c r="V4" s="4"/>
      <c r="W4" s="4"/>
      <c r="X4" s="4"/>
      <c r="Y4" s="4"/>
      <c r="Z4" s="4"/>
    </row>
    <row r="5" spans="1:26" ht="19.5" customHeight="1">
      <c r="A5" s="4"/>
      <c r="B5" s="5" t="s">
        <v>2</v>
      </c>
      <c r="C5" s="5" t="s">
        <v>3</v>
      </c>
      <c r="D5" s="5" t="s">
        <v>4</v>
      </c>
      <c r="E5" s="5" t="s">
        <v>5</v>
      </c>
      <c r="F5" s="5" t="s">
        <v>6</v>
      </c>
      <c r="G5" s="5" t="s">
        <v>7</v>
      </c>
      <c r="H5" s="5" t="s">
        <v>8</v>
      </c>
      <c r="I5" s="5" t="s">
        <v>9</v>
      </c>
      <c r="J5" s="5" t="s">
        <v>10</v>
      </c>
      <c r="K5" s="5" t="s">
        <v>11</v>
      </c>
      <c r="L5" s="5" t="s">
        <v>12</v>
      </c>
      <c r="M5" s="5" t="s">
        <v>13</v>
      </c>
      <c r="N5" s="5" t="s">
        <v>14</v>
      </c>
      <c r="O5" s="5" t="s">
        <v>15</v>
      </c>
      <c r="P5" s="5" t="s">
        <v>16</v>
      </c>
      <c r="Q5" s="5" t="s">
        <v>17</v>
      </c>
      <c r="R5" s="5" t="s">
        <v>18</v>
      </c>
      <c r="S5" s="5" t="s">
        <v>19</v>
      </c>
      <c r="T5" s="5" t="s">
        <v>20</v>
      </c>
      <c r="U5" s="4"/>
      <c r="V5" s="4"/>
      <c r="W5" s="4"/>
      <c r="X5" s="4"/>
      <c r="Y5" s="4"/>
      <c r="Z5" s="4"/>
    </row>
    <row r="6" spans="1:26" ht="15" customHeight="1">
      <c r="A6" s="4"/>
      <c r="B6" s="6" t="s">
        <v>21</v>
      </c>
      <c r="C6" s="6"/>
      <c r="D6" s="6"/>
      <c r="E6" s="6"/>
      <c r="F6" s="6"/>
      <c r="G6" s="6"/>
      <c r="H6" s="6"/>
      <c r="I6" s="6"/>
      <c r="J6" s="7">
        <v>44083</v>
      </c>
      <c r="K6" s="7">
        <f t="shared" ref="K6:K8" si="0">SUM(J6,45)</f>
        <v>44128</v>
      </c>
      <c r="L6" s="7">
        <f t="shared" ref="L6:L8" si="1">SUM(J6,90)</f>
        <v>44173</v>
      </c>
      <c r="M6" s="7" t="s">
        <v>22</v>
      </c>
      <c r="N6" s="7"/>
      <c r="O6" s="7"/>
      <c r="P6" s="7">
        <v>44682</v>
      </c>
      <c r="Q6" s="7">
        <v>44337</v>
      </c>
      <c r="R6" s="7">
        <v>44352</v>
      </c>
      <c r="S6" s="8">
        <f t="shared" ref="S6:S8" si="2">30-(SUM(R6-Q6))</f>
        <v>15</v>
      </c>
      <c r="T6" s="7">
        <f t="shared" ref="T6:T8" si="3">SUM(J6+730)</f>
        <v>44813</v>
      </c>
      <c r="U6" s="4"/>
      <c r="V6" s="4"/>
      <c r="W6" s="4"/>
      <c r="X6" s="4"/>
      <c r="Y6" s="4"/>
      <c r="Z6" s="4"/>
    </row>
    <row r="7" spans="1:26" ht="15" customHeight="1">
      <c r="A7" s="4"/>
      <c r="B7" s="6" t="s">
        <v>23</v>
      </c>
      <c r="C7" s="6"/>
      <c r="D7" s="6"/>
      <c r="E7" s="6"/>
      <c r="F7" s="6"/>
      <c r="G7" s="6"/>
      <c r="H7" s="6"/>
      <c r="I7" s="6"/>
      <c r="J7" s="7">
        <v>44249</v>
      </c>
      <c r="K7" s="7">
        <f t="shared" si="0"/>
        <v>44294</v>
      </c>
      <c r="L7" s="7">
        <f t="shared" si="1"/>
        <v>44339</v>
      </c>
      <c r="M7" s="7" t="s">
        <v>22</v>
      </c>
      <c r="N7" s="7"/>
      <c r="O7" s="7"/>
      <c r="P7" s="7">
        <v>44958</v>
      </c>
      <c r="Q7" s="7">
        <v>44795</v>
      </c>
      <c r="R7" s="7">
        <v>44803</v>
      </c>
      <c r="S7" s="8">
        <f t="shared" si="2"/>
        <v>22</v>
      </c>
      <c r="T7" s="7">
        <f t="shared" si="3"/>
        <v>44979</v>
      </c>
      <c r="U7" s="4"/>
      <c r="V7" s="4"/>
      <c r="W7" s="4"/>
      <c r="X7" s="4"/>
      <c r="Y7" s="4"/>
      <c r="Z7" s="4"/>
    </row>
    <row r="8" spans="1:26" ht="15" customHeight="1">
      <c r="A8" s="4"/>
      <c r="B8" s="6" t="s">
        <v>24</v>
      </c>
      <c r="C8" s="6"/>
      <c r="D8" s="6"/>
      <c r="E8" s="6"/>
      <c r="F8" s="6"/>
      <c r="G8" s="6"/>
      <c r="H8" s="6"/>
      <c r="I8" s="6"/>
      <c r="J8" s="7">
        <v>43808</v>
      </c>
      <c r="K8" s="7">
        <f t="shared" si="0"/>
        <v>43853</v>
      </c>
      <c r="L8" s="7">
        <f t="shared" si="1"/>
        <v>43898</v>
      </c>
      <c r="M8" s="7" t="s">
        <v>22</v>
      </c>
      <c r="N8" s="7"/>
      <c r="O8" s="7"/>
      <c r="P8" s="7">
        <v>44958</v>
      </c>
      <c r="Q8" s="7">
        <v>44523</v>
      </c>
      <c r="R8" s="7">
        <v>44553</v>
      </c>
      <c r="S8" s="8">
        <f t="shared" si="2"/>
        <v>0</v>
      </c>
      <c r="T8" s="7">
        <f t="shared" si="3"/>
        <v>44538</v>
      </c>
      <c r="U8" s="4"/>
      <c r="V8" s="4"/>
      <c r="W8" s="4"/>
      <c r="X8" s="4"/>
      <c r="Y8" s="4"/>
      <c r="Z8" s="4"/>
    </row>
    <row r="9" spans="1:26" ht="15" customHeight="1">
      <c r="A9" s="4"/>
      <c r="B9" s="6" t="s">
        <v>25</v>
      </c>
      <c r="C9" s="6"/>
      <c r="D9" s="6"/>
      <c r="E9" s="6"/>
      <c r="F9" s="6"/>
      <c r="G9" s="6"/>
      <c r="H9" s="6"/>
      <c r="I9" s="6"/>
      <c r="J9" s="7"/>
      <c r="K9" s="7"/>
      <c r="L9" s="7"/>
      <c r="M9" s="7"/>
      <c r="N9" s="7"/>
      <c r="O9" s="7"/>
      <c r="P9" s="7"/>
      <c r="Q9" s="7"/>
      <c r="R9" s="7"/>
      <c r="S9" s="8"/>
      <c r="T9" s="7"/>
      <c r="U9" s="4"/>
      <c r="V9" s="4"/>
      <c r="W9" s="4"/>
      <c r="X9" s="4"/>
      <c r="Y9" s="4"/>
      <c r="Z9" s="4"/>
    </row>
    <row r="10" spans="1:26" ht="15" customHeight="1">
      <c r="A10" s="4"/>
      <c r="B10" s="6" t="s">
        <v>26</v>
      </c>
      <c r="C10" s="6"/>
      <c r="D10" s="6"/>
      <c r="E10" s="6"/>
      <c r="F10" s="6"/>
      <c r="G10" s="6"/>
      <c r="H10" s="6"/>
      <c r="I10" s="6"/>
      <c r="J10" s="7"/>
      <c r="K10" s="7"/>
      <c r="L10" s="7"/>
      <c r="M10" s="7"/>
      <c r="N10" s="7"/>
      <c r="O10" s="7"/>
      <c r="P10" s="7"/>
      <c r="Q10" s="7"/>
      <c r="R10" s="7"/>
      <c r="S10" s="8"/>
      <c r="T10" s="7"/>
      <c r="U10" s="4"/>
      <c r="V10" s="4"/>
      <c r="W10" s="4"/>
      <c r="X10" s="4"/>
      <c r="Y10" s="4"/>
      <c r="Z10" s="4"/>
    </row>
    <row r="11" spans="1:26" ht="15" customHeight="1">
      <c r="A11" s="4"/>
      <c r="B11" s="6" t="s">
        <v>27</v>
      </c>
      <c r="C11" s="6"/>
      <c r="D11" s="6"/>
      <c r="E11" s="6"/>
      <c r="F11" s="6"/>
      <c r="G11" s="6"/>
      <c r="H11" s="6"/>
      <c r="I11" s="6"/>
      <c r="J11" s="7"/>
      <c r="K11" s="7"/>
      <c r="L11" s="7"/>
      <c r="M11" s="7"/>
      <c r="N11" s="7"/>
      <c r="O11" s="7"/>
      <c r="P11" s="7"/>
      <c r="Q11" s="7"/>
      <c r="R11" s="7"/>
      <c r="S11" s="8"/>
      <c r="T11" s="7"/>
      <c r="U11" s="4"/>
      <c r="V11" s="4"/>
      <c r="W11" s="4"/>
      <c r="X11" s="4"/>
      <c r="Y11" s="4"/>
      <c r="Z11" s="4"/>
    </row>
    <row r="12" spans="1:26" ht="15" customHeight="1">
      <c r="A12" s="4"/>
      <c r="B12" s="6" t="s">
        <v>28</v>
      </c>
      <c r="C12" s="6"/>
      <c r="D12" s="6"/>
      <c r="E12" s="6"/>
      <c r="F12" s="6"/>
      <c r="G12" s="6"/>
      <c r="H12" s="6"/>
      <c r="I12" s="6"/>
      <c r="J12" s="7"/>
      <c r="K12" s="7"/>
      <c r="L12" s="7"/>
      <c r="M12" s="7"/>
      <c r="N12" s="7"/>
      <c r="O12" s="7"/>
      <c r="P12" s="7"/>
      <c r="Q12" s="7"/>
      <c r="R12" s="7"/>
      <c r="S12" s="8"/>
      <c r="T12" s="7"/>
      <c r="U12" s="4"/>
      <c r="V12" s="4"/>
      <c r="W12" s="4"/>
      <c r="X12" s="4"/>
      <c r="Y12" s="4"/>
      <c r="Z12" s="4"/>
    </row>
    <row r="13" spans="1:26" ht="15" customHeight="1">
      <c r="A13" s="4"/>
      <c r="B13" s="6" t="s">
        <v>29</v>
      </c>
      <c r="C13" s="6"/>
      <c r="D13" s="6"/>
      <c r="E13" s="6"/>
      <c r="F13" s="6"/>
      <c r="G13" s="6"/>
      <c r="H13" s="6"/>
      <c r="I13" s="6"/>
      <c r="J13" s="7"/>
      <c r="K13" s="7"/>
      <c r="L13" s="7"/>
      <c r="M13" s="7"/>
      <c r="N13" s="7"/>
      <c r="O13" s="7"/>
      <c r="P13" s="7"/>
      <c r="Q13" s="7"/>
      <c r="R13" s="7"/>
      <c r="S13" s="8"/>
      <c r="T13" s="7"/>
      <c r="U13" s="4"/>
      <c r="V13" s="4"/>
      <c r="W13" s="4"/>
      <c r="X13" s="4"/>
      <c r="Y13" s="4"/>
      <c r="Z13" s="4"/>
    </row>
    <row r="14" spans="1:26" ht="15" customHeight="1">
      <c r="A14" s="4"/>
      <c r="B14" s="6" t="s">
        <v>30</v>
      </c>
      <c r="C14" s="6"/>
      <c r="D14" s="6"/>
      <c r="E14" s="6"/>
      <c r="F14" s="6"/>
      <c r="G14" s="6"/>
      <c r="H14" s="6"/>
      <c r="I14" s="6"/>
      <c r="J14" s="7"/>
      <c r="K14" s="7"/>
      <c r="L14" s="7"/>
      <c r="M14" s="7"/>
      <c r="N14" s="7"/>
      <c r="O14" s="7"/>
      <c r="P14" s="7"/>
      <c r="Q14" s="7"/>
      <c r="R14" s="7"/>
      <c r="S14" s="8"/>
      <c r="T14" s="7"/>
      <c r="U14" s="4"/>
      <c r="V14" s="4"/>
      <c r="W14" s="4"/>
      <c r="X14" s="4"/>
      <c r="Y14" s="4"/>
      <c r="Z14" s="4"/>
    </row>
    <row r="15" spans="1:26" ht="15" customHeight="1">
      <c r="A15" s="4"/>
      <c r="B15" s="6" t="s">
        <v>31</v>
      </c>
      <c r="C15" s="6"/>
      <c r="D15" s="6"/>
      <c r="E15" s="6"/>
      <c r="F15" s="6"/>
      <c r="G15" s="6"/>
      <c r="H15" s="6"/>
      <c r="I15" s="6"/>
      <c r="J15" s="7"/>
      <c r="K15" s="7"/>
      <c r="L15" s="7"/>
      <c r="M15" s="7"/>
      <c r="N15" s="7"/>
      <c r="O15" s="7"/>
      <c r="P15" s="7"/>
      <c r="Q15" s="7"/>
      <c r="R15" s="7"/>
      <c r="S15" s="8"/>
      <c r="T15" s="7"/>
      <c r="U15" s="4"/>
      <c r="V15" s="4"/>
      <c r="W15" s="4"/>
      <c r="X15" s="4"/>
      <c r="Y15" s="4"/>
      <c r="Z15" s="4"/>
    </row>
    <row r="16" spans="1:26" ht="15" customHeight="1">
      <c r="A16" s="4"/>
      <c r="B16" s="6" t="s">
        <v>32</v>
      </c>
      <c r="C16" s="6"/>
      <c r="D16" s="6"/>
      <c r="E16" s="6"/>
      <c r="F16" s="6"/>
      <c r="G16" s="6"/>
      <c r="H16" s="6"/>
      <c r="I16" s="6"/>
      <c r="J16" s="7"/>
      <c r="K16" s="7"/>
      <c r="L16" s="7"/>
      <c r="M16" s="7"/>
      <c r="N16" s="7"/>
      <c r="O16" s="7"/>
      <c r="P16" s="7"/>
      <c r="Q16" s="7"/>
      <c r="R16" s="7"/>
      <c r="S16" s="8"/>
      <c r="T16" s="7"/>
      <c r="U16" s="4"/>
      <c r="V16" s="4"/>
      <c r="W16" s="4"/>
      <c r="X16" s="4"/>
      <c r="Y16" s="4"/>
      <c r="Z16" s="4"/>
    </row>
    <row r="17" spans="1:26" ht="15" customHeight="1">
      <c r="A17" s="4"/>
      <c r="B17" s="6" t="s">
        <v>33</v>
      </c>
      <c r="C17" s="6"/>
      <c r="D17" s="6"/>
      <c r="E17" s="6"/>
      <c r="F17" s="6"/>
      <c r="G17" s="6"/>
      <c r="H17" s="6"/>
      <c r="I17" s="6"/>
      <c r="J17" s="7"/>
      <c r="K17" s="7"/>
      <c r="L17" s="7"/>
      <c r="M17" s="7"/>
      <c r="N17" s="7"/>
      <c r="O17" s="7"/>
      <c r="P17" s="7"/>
      <c r="Q17" s="7"/>
      <c r="R17" s="7"/>
      <c r="S17" s="8"/>
      <c r="T17" s="7"/>
      <c r="U17" s="4"/>
      <c r="V17" s="4"/>
      <c r="W17" s="4"/>
      <c r="X17" s="4"/>
      <c r="Y17" s="4"/>
      <c r="Z17" s="4"/>
    </row>
    <row r="18" spans="1:26" ht="15" customHeight="1">
      <c r="A18" s="4"/>
      <c r="B18" s="6" t="s">
        <v>34</v>
      </c>
      <c r="C18" s="6"/>
      <c r="D18" s="6"/>
      <c r="E18" s="6"/>
      <c r="F18" s="6"/>
      <c r="G18" s="6"/>
      <c r="H18" s="6"/>
      <c r="I18" s="6"/>
      <c r="J18" s="7"/>
      <c r="K18" s="7"/>
      <c r="L18" s="7"/>
      <c r="M18" s="7"/>
      <c r="N18" s="7"/>
      <c r="O18" s="7"/>
      <c r="P18" s="7"/>
      <c r="Q18" s="7"/>
      <c r="R18" s="7"/>
      <c r="S18" s="8"/>
      <c r="T18" s="7"/>
      <c r="U18" s="4"/>
      <c r="V18" s="4"/>
      <c r="W18" s="4"/>
      <c r="X18" s="4"/>
      <c r="Y18" s="4"/>
      <c r="Z18" s="4"/>
    </row>
    <row r="19" spans="1:26" ht="15" customHeight="1">
      <c r="A19" s="4"/>
      <c r="B19" s="9" t="s">
        <v>35</v>
      </c>
      <c r="C19" s="9"/>
      <c r="D19" s="6"/>
      <c r="E19" s="6"/>
      <c r="F19" s="6"/>
      <c r="G19" s="6"/>
      <c r="H19" s="6"/>
      <c r="I19" s="6"/>
      <c r="J19" s="7"/>
      <c r="K19" s="7"/>
      <c r="L19" s="7"/>
      <c r="M19" s="7"/>
      <c r="N19" s="7"/>
      <c r="O19" s="7"/>
      <c r="P19" s="7"/>
      <c r="Q19" s="7"/>
      <c r="R19" s="7"/>
      <c r="S19" s="8"/>
      <c r="T19" s="7"/>
      <c r="U19" s="4"/>
      <c r="V19" s="4"/>
      <c r="W19" s="4"/>
      <c r="X19" s="4"/>
      <c r="Y19" s="4"/>
      <c r="Z19" s="4"/>
    </row>
    <row r="20" spans="1:26" ht="1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c r="A999" s="4"/>
      <c r="B999" s="10"/>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c r="A1000" s="4"/>
      <c r="B1000" s="10"/>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autoFilter ref="B5:T5" xr:uid="{00000000-0009-0000-0000-000001000000}"/>
  <mergeCells count="2">
    <mergeCell ref="B1:B3"/>
    <mergeCell ref="C1:G3"/>
  </mergeCells>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defaultColWidth="14.44140625" defaultRowHeight="15" customHeight="1"/>
  <cols>
    <col min="1" max="1" width="3.6640625" customWidth="1"/>
    <col min="2" max="2" width="55.6640625" customWidth="1"/>
    <col min="3" max="3" width="44.33203125" customWidth="1"/>
    <col min="4" max="4" width="26.33203125" customWidth="1"/>
    <col min="5" max="5" width="34.33203125" customWidth="1"/>
    <col min="6" max="6" width="54.33203125" customWidth="1"/>
    <col min="7" max="7" width="41.33203125" customWidth="1"/>
    <col min="8" max="26" width="8.6640625" customWidth="1"/>
  </cols>
  <sheetData>
    <row r="1" spans="1:26" ht="19.5" customHeight="1">
      <c r="A1" s="11"/>
      <c r="B1" s="31" t="s">
        <v>0</v>
      </c>
      <c r="C1" s="34" t="s">
        <v>36</v>
      </c>
      <c r="D1" s="35"/>
      <c r="E1" s="35"/>
      <c r="F1" s="36"/>
      <c r="G1" s="12"/>
      <c r="H1" s="11"/>
      <c r="I1" s="11"/>
      <c r="J1" s="11"/>
      <c r="K1" s="11"/>
      <c r="L1" s="11"/>
      <c r="M1" s="11"/>
      <c r="N1" s="11"/>
      <c r="O1" s="11"/>
      <c r="P1" s="11"/>
      <c r="Q1" s="11"/>
      <c r="R1" s="11"/>
      <c r="S1" s="11"/>
      <c r="T1" s="11"/>
      <c r="U1" s="11"/>
      <c r="V1" s="11"/>
      <c r="W1" s="11"/>
      <c r="X1" s="11"/>
      <c r="Y1" s="11"/>
      <c r="Z1" s="11"/>
    </row>
    <row r="2" spans="1:26" ht="19.5" customHeight="1">
      <c r="A2" s="11"/>
      <c r="B2" s="32"/>
      <c r="C2" s="37"/>
      <c r="D2" s="38"/>
      <c r="E2" s="38"/>
      <c r="F2" s="39"/>
      <c r="G2" s="12"/>
      <c r="H2" s="11"/>
      <c r="I2" s="11"/>
      <c r="J2" s="11"/>
      <c r="K2" s="11"/>
      <c r="L2" s="11"/>
      <c r="M2" s="11"/>
      <c r="N2" s="11"/>
      <c r="O2" s="11"/>
      <c r="P2" s="11"/>
      <c r="Q2" s="11"/>
      <c r="R2" s="11"/>
      <c r="S2" s="11"/>
      <c r="T2" s="11"/>
      <c r="U2" s="11"/>
      <c r="V2" s="11"/>
      <c r="W2" s="11"/>
      <c r="X2" s="11"/>
      <c r="Y2" s="11"/>
      <c r="Z2" s="11"/>
    </row>
    <row r="3" spans="1:26" ht="19.5" customHeight="1">
      <c r="A3" s="11"/>
      <c r="B3" s="33"/>
      <c r="C3" s="40"/>
      <c r="D3" s="41"/>
      <c r="E3" s="41"/>
      <c r="F3" s="42"/>
      <c r="G3" s="11"/>
      <c r="H3" s="11"/>
      <c r="I3" s="11"/>
      <c r="J3" s="11"/>
      <c r="K3" s="11"/>
      <c r="L3" s="11"/>
      <c r="M3" s="11"/>
      <c r="N3" s="11"/>
      <c r="O3" s="11"/>
      <c r="P3" s="11"/>
      <c r="Q3" s="11"/>
      <c r="R3" s="11"/>
      <c r="S3" s="11"/>
      <c r="T3" s="11"/>
      <c r="U3" s="11"/>
      <c r="V3" s="11"/>
      <c r="W3" s="11"/>
      <c r="X3" s="11"/>
      <c r="Y3" s="11"/>
      <c r="Z3" s="11"/>
    </row>
    <row r="4" spans="1:26" ht="15" customHeight="1">
      <c r="A4" s="13"/>
      <c r="B4" s="14"/>
      <c r="C4" s="15"/>
      <c r="D4" s="15"/>
      <c r="E4" s="15"/>
      <c r="F4" s="15"/>
      <c r="G4" s="15"/>
      <c r="H4" s="13"/>
      <c r="I4" s="13"/>
      <c r="J4" s="13"/>
      <c r="K4" s="13"/>
      <c r="L4" s="13"/>
      <c r="M4" s="13"/>
      <c r="N4" s="13"/>
      <c r="O4" s="13"/>
      <c r="P4" s="13"/>
      <c r="Q4" s="13"/>
      <c r="R4" s="13"/>
      <c r="S4" s="13"/>
      <c r="T4" s="13"/>
      <c r="U4" s="13"/>
      <c r="V4" s="13"/>
      <c r="W4" s="13"/>
      <c r="X4" s="13"/>
      <c r="Y4" s="13"/>
      <c r="Z4" s="13"/>
    </row>
    <row r="5" spans="1:26" ht="19.5" customHeight="1">
      <c r="A5" s="1"/>
      <c r="B5" s="5" t="s">
        <v>37</v>
      </c>
      <c r="C5" s="5" t="s">
        <v>38</v>
      </c>
      <c r="D5" s="5" t="s">
        <v>4</v>
      </c>
      <c r="E5" s="5" t="s">
        <v>3</v>
      </c>
      <c r="F5" s="5" t="s">
        <v>39</v>
      </c>
      <c r="G5" s="5" t="s">
        <v>40</v>
      </c>
      <c r="H5" s="1"/>
      <c r="I5" s="1"/>
      <c r="J5" s="1"/>
      <c r="K5" s="1"/>
      <c r="L5" s="1"/>
      <c r="M5" s="1"/>
      <c r="N5" s="1"/>
      <c r="O5" s="1"/>
      <c r="P5" s="1"/>
      <c r="Q5" s="1"/>
      <c r="R5" s="1"/>
      <c r="S5" s="1"/>
      <c r="T5" s="1"/>
      <c r="U5" s="1"/>
      <c r="V5" s="1"/>
      <c r="W5" s="1"/>
      <c r="X5" s="1"/>
      <c r="Y5" s="1"/>
      <c r="Z5" s="1"/>
    </row>
    <row r="6" spans="1:26" ht="15" customHeight="1">
      <c r="A6" s="1"/>
      <c r="B6" s="6">
        <v>1</v>
      </c>
      <c r="C6" s="6"/>
      <c r="D6" s="6"/>
      <c r="E6" s="6"/>
      <c r="F6" s="6"/>
      <c r="G6" s="6"/>
      <c r="H6" s="1"/>
      <c r="I6" s="1"/>
      <c r="J6" s="1"/>
      <c r="K6" s="1"/>
      <c r="L6" s="1"/>
      <c r="M6" s="1"/>
      <c r="N6" s="1"/>
      <c r="O6" s="1"/>
      <c r="P6" s="1"/>
      <c r="Q6" s="1"/>
      <c r="R6" s="1"/>
      <c r="S6" s="1"/>
      <c r="T6" s="1"/>
      <c r="U6" s="1"/>
      <c r="V6" s="1"/>
      <c r="W6" s="1"/>
      <c r="X6" s="1"/>
      <c r="Y6" s="1"/>
      <c r="Z6" s="1"/>
    </row>
    <row r="7" spans="1:26" ht="15" customHeight="1">
      <c r="A7" s="1"/>
      <c r="B7" s="6">
        <v>2</v>
      </c>
      <c r="C7" s="6"/>
      <c r="D7" s="6"/>
      <c r="E7" s="6"/>
      <c r="F7" s="6"/>
      <c r="G7" s="6"/>
      <c r="H7" s="1"/>
      <c r="I7" s="1"/>
      <c r="J7" s="1"/>
      <c r="K7" s="1"/>
      <c r="L7" s="1"/>
      <c r="M7" s="1"/>
      <c r="N7" s="1"/>
      <c r="O7" s="1"/>
      <c r="P7" s="1"/>
      <c r="Q7" s="1"/>
      <c r="R7" s="1"/>
      <c r="S7" s="1"/>
      <c r="T7" s="1"/>
      <c r="U7" s="1"/>
      <c r="V7" s="1"/>
      <c r="W7" s="1"/>
      <c r="X7" s="1"/>
      <c r="Y7" s="1"/>
      <c r="Z7" s="1"/>
    </row>
    <row r="8" spans="1:26" ht="15" customHeight="1">
      <c r="A8" s="1"/>
      <c r="B8" s="6">
        <v>3</v>
      </c>
      <c r="C8" s="6"/>
      <c r="D8" s="6"/>
      <c r="E8" s="6"/>
      <c r="F8" s="6"/>
      <c r="G8" s="6"/>
      <c r="H8" s="1"/>
      <c r="I8" s="1"/>
      <c r="J8" s="1"/>
      <c r="K8" s="1"/>
      <c r="L8" s="1"/>
      <c r="M8" s="1"/>
      <c r="N8" s="1"/>
      <c r="O8" s="1"/>
      <c r="P8" s="1"/>
      <c r="Q8" s="1"/>
      <c r="R8" s="1"/>
      <c r="S8" s="1"/>
      <c r="T8" s="1"/>
      <c r="U8" s="1"/>
      <c r="V8" s="1"/>
      <c r="W8" s="1"/>
      <c r="X8" s="1"/>
      <c r="Y8" s="1"/>
      <c r="Z8" s="1"/>
    </row>
    <row r="9" spans="1:26" ht="15" customHeight="1">
      <c r="A9" s="1"/>
      <c r="B9" s="6">
        <v>4</v>
      </c>
      <c r="C9" s="6"/>
      <c r="D9" s="6"/>
      <c r="E9" s="6"/>
      <c r="F9" s="6"/>
      <c r="G9" s="6"/>
      <c r="H9" s="1"/>
      <c r="I9" s="1"/>
      <c r="J9" s="1"/>
      <c r="K9" s="1"/>
      <c r="L9" s="1"/>
      <c r="M9" s="1"/>
      <c r="N9" s="1"/>
      <c r="O9" s="1"/>
      <c r="P9" s="1"/>
      <c r="Q9" s="1"/>
      <c r="R9" s="1"/>
      <c r="S9" s="1"/>
      <c r="T9" s="1"/>
      <c r="U9" s="1"/>
      <c r="V9" s="1"/>
      <c r="W9" s="1"/>
      <c r="X9" s="1"/>
      <c r="Y9" s="1"/>
      <c r="Z9" s="1"/>
    </row>
    <row r="10" spans="1:26" ht="15" customHeight="1">
      <c r="A10" s="1"/>
      <c r="B10" s="6">
        <v>5</v>
      </c>
      <c r="C10" s="6"/>
      <c r="D10" s="6"/>
      <c r="E10" s="6"/>
      <c r="F10" s="6"/>
      <c r="G10" s="6"/>
      <c r="H10" s="1"/>
      <c r="I10" s="1"/>
      <c r="J10" s="1"/>
      <c r="K10" s="1"/>
      <c r="L10" s="1"/>
      <c r="M10" s="1"/>
      <c r="N10" s="1"/>
      <c r="O10" s="1"/>
      <c r="P10" s="1"/>
      <c r="Q10" s="1"/>
      <c r="R10" s="1"/>
      <c r="S10" s="1"/>
      <c r="T10" s="1"/>
      <c r="U10" s="1"/>
      <c r="V10" s="1"/>
      <c r="W10" s="1"/>
      <c r="X10" s="1"/>
      <c r="Y10" s="1"/>
      <c r="Z10" s="1"/>
    </row>
    <row r="11" spans="1:26" ht="15" customHeight="1">
      <c r="A11" s="1"/>
      <c r="B11" s="6">
        <v>6</v>
      </c>
      <c r="C11" s="6"/>
      <c r="D11" s="6"/>
      <c r="E11" s="6"/>
      <c r="F11" s="6"/>
      <c r="G11" s="6"/>
      <c r="H11" s="1"/>
      <c r="I11" s="1"/>
      <c r="J11" s="1"/>
      <c r="K11" s="1"/>
      <c r="L11" s="1"/>
      <c r="M11" s="1"/>
      <c r="N11" s="1"/>
      <c r="O11" s="1"/>
      <c r="P11" s="1"/>
      <c r="Q11" s="1"/>
      <c r="R11" s="1"/>
      <c r="S11" s="1"/>
      <c r="T11" s="1"/>
      <c r="U11" s="1"/>
      <c r="V11" s="1"/>
      <c r="W11" s="1"/>
      <c r="X11" s="1"/>
      <c r="Y11" s="1"/>
      <c r="Z11" s="1"/>
    </row>
    <row r="12" spans="1:26" ht="15" customHeight="1">
      <c r="A12" s="1"/>
      <c r="B12" s="6">
        <v>7</v>
      </c>
      <c r="C12" s="6"/>
      <c r="D12" s="6"/>
      <c r="E12" s="6"/>
      <c r="F12" s="6"/>
      <c r="G12" s="6"/>
      <c r="H12" s="1"/>
      <c r="I12" s="1"/>
      <c r="J12" s="1"/>
      <c r="K12" s="1"/>
      <c r="L12" s="1"/>
      <c r="M12" s="1"/>
      <c r="N12" s="1"/>
      <c r="O12" s="1"/>
      <c r="P12" s="1"/>
      <c r="Q12" s="1"/>
      <c r="R12" s="1"/>
      <c r="S12" s="1"/>
      <c r="T12" s="1"/>
      <c r="U12" s="1"/>
      <c r="V12" s="1"/>
      <c r="W12" s="1"/>
      <c r="X12" s="1"/>
      <c r="Y12" s="1"/>
      <c r="Z12" s="1"/>
    </row>
    <row r="13" spans="1:26" ht="15" customHeight="1">
      <c r="A13" s="1"/>
      <c r="B13" s="6">
        <v>8</v>
      </c>
      <c r="C13" s="6"/>
      <c r="D13" s="6"/>
      <c r="E13" s="6"/>
      <c r="F13" s="6"/>
      <c r="G13" s="6"/>
      <c r="H13" s="1"/>
      <c r="I13" s="1"/>
      <c r="J13" s="1"/>
      <c r="K13" s="1"/>
      <c r="L13" s="1"/>
      <c r="M13" s="1"/>
      <c r="N13" s="1"/>
      <c r="O13" s="1"/>
      <c r="P13" s="1"/>
      <c r="Q13" s="1"/>
      <c r="R13" s="1"/>
      <c r="S13" s="1"/>
      <c r="T13" s="1"/>
      <c r="U13" s="1"/>
      <c r="V13" s="1"/>
      <c r="W13" s="1"/>
      <c r="X13" s="1"/>
      <c r="Y13" s="1"/>
      <c r="Z13" s="1"/>
    </row>
    <row r="14" spans="1:26" ht="15" customHeight="1">
      <c r="A14" s="1"/>
      <c r="B14" s="6">
        <v>9</v>
      </c>
      <c r="C14" s="6"/>
      <c r="D14" s="6"/>
      <c r="E14" s="6"/>
      <c r="F14" s="6"/>
      <c r="G14" s="6"/>
      <c r="H14" s="1"/>
      <c r="I14" s="1"/>
      <c r="J14" s="1"/>
      <c r="K14" s="1"/>
      <c r="L14" s="1"/>
      <c r="M14" s="1"/>
      <c r="N14" s="1"/>
      <c r="O14" s="1"/>
      <c r="P14" s="1"/>
      <c r="Q14" s="1"/>
      <c r="R14" s="1"/>
      <c r="S14" s="1"/>
      <c r="T14" s="1"/>
      <c r="U14" s="1"/>
      <c r="V14" s="1"/>
      <c r="W14" s="1"/>
      <c r="X14" s="1"/>
      <c r="Y14" s="1"/>
      <c r="Z14" s="1"/>
    </row>
    <row r="15" spans="1:26" ht="15" customHeight="1">
      <c r="A15" s="1"/>
      <c r="B15" s="6">
        <v>10</v>
      </c>
      <c r="C15" s="6"/>
      <c r="D15" s="6"/>
      <c r="E15" s="6"/>
      <c r="F15" s="6"/>
      <c r="G15" s="6"/>
      <c r="H15" s="1"/>
      <c r="I15" s="1"/>
      <c r="J15" s="1"/>
      <c r="K15" s="1"/>
      <c r="L15" s="1"/>
      <c r="M15" s="1"/>
      <c r="N15" s="1"/>
      <c r="O15" s="1"/>
      <c r="P15" s="1"/>
      <c r="Q15" s="1"/>
      <c r="R15" s="1"/>
      <c r="S15" s="1"/>
      <c r="T15" s="1"/>
      <c r="U15" s="1"/>
      <c r="V15" s="1"/>
      <c r="W15" s="1"/>
      <c r="X15" s="1"/>
      <c r="Y15" s="1"/>
      <c r="Z15" s="1"/>
    </row>
    <row r="16" spans="1:26" ht="15" customHeight="1">
      <c r="A16" s="1"/>
      <c r="B16" s="6">
        <v>11</v>
      </c>
      <c r="C16" s="6"/>
      <c r="D16" s="6"/>
      <c r="E16" s="6"/>
      <c r="F16" s="6"/>
      <c r="G16" s="6"/>
      <c r="H16" s="1"/>
      <c r="I16" s="1"/>
      <c r="J16" s="1"/>
      <c r="K16" s="1"/>
      <c r="L16" s="1"/>
      <c r="M16" s="1"/>
      <c r="N16" s="1"/>
      <c r="O16" s="1"/>
      <c r="P16" s="1"/>
      <c r="Q16" s="1"/>
      <c r="R16" s="1"/>
      <c r="S16" s="1"/>
      <c r="T16" s="1"/>
      <c r="U16" s="1"/>
      <c r="V16" s="1"/>
      <c r="W16" s="1"/>
      <c r="X16" s="1"/>
      <c r="Y16" s="1"/>
      <c r="Z16" s="1"/>
    </row>
    <row r="17" spans="1:26" ht="15" customHeight="1">
      <c r="A17" s="1"/>
      <c r="B17" s="6">
        <v>12</v>
      </c>
      <c r="C17" s="6"/>
      <c r="D17" s="6"/>
      <c r="E17" s="6"/>
      <c r="F17" s="6"/>
      <c r="G17" s="6"/>
      <c r="H17" s="1"/>
      <c r="I17" s="1"/>
      <c r="J17" s="1"/>
      <c r="K17" s="1"/>
      <c r="L17" s="1"/>
      <c r="M17" s="1"/>
      <c r="N17" s="1"/>
      <c r="O17" s="1"/>
      <c r="P17" s="1"/>
      <c r="Q17" s="1"/>
      <c r="R17" s="1"/>
      <c r="S17" s="1"/>
      <c r="T17" s="1"/>
      <c r="U17" s="1"/>
      <c r="V17" s="1"/>
      <c r="W17" s="1"/>
      <c r="X17" s="1"/>
      <c r="Y17" s="1"/>
      <c r="Z17" s="1"/>
    </row>
    <row r="18" spans="1:26" ht="15" customHeight="1">
      <c r="A18" s="1"/>
      <c r="B18" s="6">
        <v>13</v>
      </c>
      <c r="C18" s="6"/>
      <c r="D18" s="6"/>
      <c r="E18" s="6"/>
      <c r="F18" s="6"/>
      <c r="G18" s="6"/>
      <c r="H18" s="1"/>
      <c r="I18" s="1"/>
      <c r="J18" s="1"/>
      <c r="K18" s="1"/>
      <c r="L18" s="1"/>
      <c r="M18" s="1"/>
      <c r="N18" s="1"/>
      <c r="O18" s="1"/>
      <c r="P18" s="1"/>
      <c r="Q18" s="1"/>
      <c r="R18" s="1"/>
      <c r="S18" s="1"/>
      <c r="T18" s="1"/>
      <c r="U18" s="1"/>
      <c r="V18" s="1"/>
      <c r="W18" s="1"/>
      <c r="X18" s="1"/>
      <c r="Y18" s="1"/>
      <c r="Z18" s="1"/>
    </row>
    <row r="19" spans="1:26" ht="15" customHeight="1">
      <c r="A19" s="1"/>
      <c r="B19" s="6">
        <v>14</v>
      </c>
      <c r="C19" s="6"/>
      <c r="D19" s="6"/>
      <c r="E19" s="6"/>
      <c r="F19" s="6"/>
      <c r="G19" s="6"/>
      <c r="H19" s="1"/>
      <c r="I19" s="1"/>
      <c r="J19" s="1"/>
      <c r="K19" s="1"/>
      <c r="L19" s="1"/>
      <c r="M19" s="1"/>
      <c r="N19" s="1"/>
      <c r="O19" s="1"/>
      <c r="P19" s="1"/>
      <c r="Q19" s="1"/>
      <c r="R19" s="1"/>
      <c r="S19" s="1"/>
      <c r="T19" s="1"/>
      <c r="U19" s="1"/>
      <c r="V19" s="1"/>
      <c r="W19" s="1"/>
      <c r="X19" s="1"/>
      <c r="Y19" s="1"/>
      <c r="Z19" s="1"/>
    </row>
    <row r="20" spans="1:26" ht="15" customHeight="1">
      <c r="A20" s="1"/>
      <c r="B20" s="6">
        <v>15</v>
      </c>
      <c r="C20" s="6"/>
      <c r="D20" s="6"/>
      <c r="E20" s="6"/>
      <c r="F20" s="6"/>
      <c r="G20" s="6"/>
      <c r="H20" s="1"/>
      <c r="I20" s="1"/>
      <c r="J20" s="1"/>
      <c r="K20" s="1"/>
      <c r="L20" s="1"/>
      <c r="M20" s="1"/>
      <c r="N20" s="1"/>
      <c r="O20" s="1"/>
      <c r="P20" s="1"/>
      <c r="Q20" s="1"/>
      <c r="R20" s="1"/>
      <c r="S20" s="1"/>
      <c r="T20" s="1"/>
      <c r="U20" s="1"/>
      <c r="V20" s="1"/>
      <c r="W20" s="1"/>
      <c r="X20" s="1"/>
      <c r="Y20" s="1"/>
      <c r="Z20" s="1"/>
    </row>
    <row r="21" spans="1:26" ht="15" customHeight="1">
      <c r="A21" s="1"/>
      <c r="B21" s="6">
        <v>16</v>
      </c>
      <c r="C21" s="6"/>
      <c r="D21" s="6"/>
      <c r="E21" s="6"/>
      <c r="F21" s="6"/>
      <c r="G21" s="6"/>
      <c r="H21" s="1"/>
      <c r="I21" s="1"/>
      <c r="J21" s="1"/>
      <c r="K21" s="1"/>
      <c r="L21" s="1"/>
      <c r="M21" s="1"/>
      <c r="N21" s="1"/>
      <c r="O21" s="1"/>
      <c r="P21" s="1"/>
      <c r="Q21" s="1"/>
      <c r="R21" s="1"/>
      <c r="S21" s="1"/>
      <c r="T21" s="1"/>
      <c r="U21" s="1"/>
      <c r="V21" s="1"/>
      <c r="W21" s="1"/>
      <c r="X21" s="1"/>
      <c r="Y21" s="1"/>
      <c r="Z21" s="1"/>
    </row>
    <row r="22" spans="1:26" ht="15" customHeight="1">
      <c r="A22" s="1"/>
      <c r="B22" s="6">
        <v>17</v>
      </c>
      <c r="C22" s="6"/>
      <c r="D22" s="6"/>
      <c r="E22" s="6"/>
      <c r="F22" s="6"/>
      <c r="G22" s="6"/>
      <c r="H22" s="1"/>
      <c r="I22" s="1"/>
      <c r="J22" s="1"/>
      <c r="K22" s="1"/>
      <c r="L22" s="1"/>
      <c r="M22" s="1"/>
      <c r="N22" s="1"/>
      <c r="O22" s="1"/>
      <c r="P22" s="1"/>
      <c r="Q22" s="1"/>
      <c r="R22" s="1"/>
      <c r="S22" s="1"/>
      <c r="T22" s="1"/>
      <c r="U22" s="1"/>
      <c r="V22" s="1"/>
      <c r="W22" s="1"/>
      <c r="X22" s="1"/>
      <c r="Y22" s="1"/>
      <c r="Z22" s="1"/>
    </row>
    <row r="23" spans="1:26" ht="15" customHeight="1">
      <c r="A23" s="1"/>
      <c r="B23" s="6">
        <v>18</v>
      </c>
      <c r="C23" s="6"/>
      <c r="D23" s="6"/>
      <c r="E23" s="6"/>
      <c r="F23" s="6"/>
      <c r="G23" s="6"/>
      <c r="H23" s="1"/>
      <c r="I23" s="1"/>
      <c r="J23" s="1"/>
      <c r="K23" s="1"/>
      <c r="L23" s="1"/>
      <c r="M23" s="1"/>
      <c r="N23" s="1"/>
      <c r="O23" s="1"/>
      <c r="P23" s="1"/>
      <c r="Q23" s="1"/>
      <c r="R23" s="1"/>
      <c r="S23" s="1"/>
      <c r="T23" s="1"/>
      <c r="U23" s="1"/>
      <c r="V23" s="1"/>
      <c r="W23" s="1"/>
      <c r="X23" s="1"/>
      <c r="Y23" s="1"/>
      <c r="Z23" s="1"/>
    </row>
    <row r="24" spans="1:26" ht="15" customHeight="1">
      <c r="A24" s="1"/>
      <c r="B24" s="6">
        <v>19</v>
      </c>
      <c r="C24" s="6"/>
      <c r="D24" s="6"/>
      <c r="E24" s="6"/>
      <c r="F24" s="6"/>
      <c r="G24" s="6"/>
      <c r="H24" s="1"/>
      <c r="I24" s="1"/>
      <c r="J24" s="1"/>
      <c r="K24" s="1"/>
      <c r="L24" s="1"/>
      <c r="M24" s="1"/>
      <c r="N24" s="1"/>
      <c r="O24" s="1"/>
      <c r="P24" s="1"/>
      <c r="Q24" s="1"/>
      <c r="R24" s="1"/>
      <c r="S24" s="1"/>
      <c r="T24" s="1"/>
      <c r="U24" s="1"/>
      <c r="V24" s="1"/>
      <c r="W24" s="1"/>
      <c r="X24" s="1"/>
      <c r="Y24" s="1"/>
      <c r="Z24" s="1"/>
    </row>
    <row r="25" spans="1:26" ht="15" customHeight="1">
      <c r="A25" s="1"/>
      <c r="B25" s="6">
        <v>20</v>
      </c>
      <c r="C25" s="6"/>
      <c r="D25" s="6"/>
      <c r="E25" s="6"/>
      <c r="F25" s="6"/>
      <c r="G25" s="6"/>
      <c r="H25" s="1"/>
      <c r="I25" s="1"/>
      <c r="J25" s="1"/>
      <c r="K25" s="1"/>
      <c r="L25" s="1"/>
      <c r="M25" s="1"/>
      <c r="N25" s="1"/>
      <c r="O25" s="1"/>
      <c r="P25" s="1"/>
      <c r="Q25" s="1"/>
      <c r="R25" s="1"/>
      <c r="S25" s="1"/>
      <c r="T25" s="1"/>
      <c r="U25" s="1"/>
      <c r="V25" s="1"/>
      <c r="W25" s="1"/>
      <c r="X25" s="1"/>
      <c r="Y25" s="1"/>
      <c r="Z25" s="1"/>
    </row>
    <row r="26" spans="1:26" ht="15" customHeight="1">
      <c r="A26" s="1"/>
      <c r="B26" s="16"/>
      <c r="C26" s="17"/>
      <c r="D26" s="17"/>
      <c r="E26" s="17"/>
      <c r="F26" s="17"/>
      <c r="G26" s="17"/>
      <c r="H26" s="1"/>
      <c r="I26" s="1"/>
      <c r="J26" s="1"/>
      <c r="K26" s="1"/>
      <c r="L26" s="1"/>
      <c r="M26" s="1"/>
      <c r="N26" s="1"/>
      <c r="O26" s="1"/>
      <c r="P26" s="1"/>
      <c r="Q26" s="1"/>
      <c r="R26" s="1"/>
      <c r="S26" s="1"/>
      <c r="T26" s="1"/>
      <c r="U26" s="1"/>
      <c r="V26" s="1"/>
      <c r="W26" s="1"/>
      <c r="X26" s="1"/>
      <c r="Y26" s="1"/>
      <c r="Z26" s="1"/>
    </row>
    <row r="27" spans="1:26" ht="15" customHeight="1">
      <c r="A27" s="1"/>
      <c r="B27" s="16"/>
      <c r="C27" s="17"/>
      <c r="D27" s="17"/>
      <c r="E27" s="17"/>
      <c r="F27" s="17"/>
      <c r="G27" s="17"/>
      <c r="H27" s="1"/>
      <c r="I27" s="1"/>
      <c r="J27" s="1"/>
      <c r="K27" s="1"/>
      <c r="L27" s="1"/>
      <c r="M27" s="1"/>
      <c r="N27" s="1"/>
      <c r="O27" s="1"/>
      <c r="P27" s="1"/>
      <c r="Q27" s="1"/>
      <c r="R27" s="1"/>
      <c r="S27" s="1"/>
      <c r="T27" s="1"/>
      <c r="U27" s="1"/>
      <c r="V27" s="1"/>
      <c r="W27" s="1"/>
      <c r="X27" s="1"/>
      <c r="Y27" s="1"/>
      <c r="Z27" s="1"/>
    </row>
    <row r="28" spans="1:26" ht="15" customHeight="1">
      <c r="A28" s="1"/>
      <c r="B28" s="16"/>
      <c r="C28" s="17"/>
      <c r="D28" s="17"/>
      <c r="E28" s="17"/>
      <c r="F28" s="17"/>
      <c r="G28" s="17"/>
      <c r="H28" s="1"/>
      <c r="I28" s="1"/>
      <c r="J28" s="1"/>
      <c r="K28" s="1"/>
      <c r="L28" s="1"/>
      <c r="M28" s="1"/>
      <c r="N28" s="1"/>
      <c r="O28" s="1"/>
      <c r="P28" s="1"/>
      <c r="Q28" s="1"/>
      <c r="R28" s="1"/>
      <c r="S28" s="1"/>
      <c r="T28" s="1"/>
      <c r="U28" s="1"/>
      <c r="V28" s="1"/>
      <c r="W28" s="1"/>
      <c r="X28" s="1"/>
      <c r="Y28" s="1"/>
      <c r="Z28" s="1"/>
    </row>
    <row r="29" spans="1:26" ht="15" customHeight="1">
      <c r="A29" s="1"/>
      <c r="B29" s="16"/>
      <c r="C29" s="17"/>
      <c r="D29" s="17"/>
      <c r="E29" s="17"/>
      <c r="F29" s="17"/>
      <c r="G29" s="17"/>
      <c r="H29" s="1"/>
      <c r="I29" s="1"/>
      <c r="J29" s="1"/>
      <c r="K29" s="1"/>
      <c r="L29" s="1"/>
      <c r="M29" s="1"/>
      <c r="N29" s="1"/>
      <c r="O29" s="1"/>
      <c r="P29" s="1"/>
      <c r="Q29" s="1"/>
      <c r="R29" s="1"/>
      <c r="S29" s="1"/>
      <c r="T29" s="1"/>
      <c r="U29" s="1"/>
      <c r="V29" s="1"/>
      <c r="W29" s="1"/>
      <c r="X29" s="1"/>
      <c r="Y29" s="1"/>
      <c r="Z29" s="1"/>
    </row>
    <row r="30" spans="1:26" ht="15" customHeight="1">
      <c r="A30" s="1"/>
      <c r="B30" s="16"/>
      <c r="C30" s="17"/>
      <c r="D30" s="17"/>
      <c r="E30" s="17"/>
      <c r="F30" s="17"/>
      <c r="G30" s="17"/>
      <c r="H30" s="1"/>
      <c r="I30" s="1"/>
      <c r="J30" s="1"/>
      <c r="K30" s="1"/>
      <c r="L30" s="1"/>
      <c r="M30" s="1"/>
      <c r="N30" s="1"/>
      <c r="O30" s="1"/>
      <c r="P30" s="1"/>
      <c r="Q30" s="1"/>
      <c r="R30" s="1"/>
      <c r="S30" s="1"/>
      <c r="T30" s="1"/>
      <c r="U30" s="1"/>
      <c r="V30" s="1"/>
      <c r="W30" s="1"/>
      <c r="X30" s="1"/>
      <c r="Y30" s="1"/>
      <c r="Z30" s="1"/>
    </row>
    <row r="31" spans="1:26" ht="15" customHeight="1">
      <c r="A31" s="1"/>
      <c r="B31" s="16"/>
      <c r="C31" s="17"/>
      <c r="D31" s="17"/>
      <c r="E31" s="17"/>
      <c r="F31" s="17"/>
      <c r="G31" s="17"/>
      <c r="H31" s="1"/>
      <c r="I31" s="1"/>
      <c r="J31" s="1"/>
      <c r="K31" s="1"/>
      <c r="L31" s="1"/>
      <c r="M31" s="1"/>
      <c r="N31" s="1"/>
      <c r="O31" s="1"/>
      <c r="P31" s="1"/>
      <c r="Q31" s="1"/>
      <c r="R31" s="1"/>
      <c r="S31" s="1"/>
      <c r="T31" s="1"/>
      <c r="U31" s="1"/>
      <c r="V31" s="1"/>
      <c r="W31" s="1"/>
      <c r="X31" s="1"/>
      <c r="Y31" s="1"/>
      <c r="Z31" s="1"/>
    </row>
    <row r="32" spans="1:26" ht="15" customHeight="1">
      <c r="A32" s="1"/>
      <c r="B32" s="16"/>
      <c r="C32" s="17"/>
      <c r="D32" s="17"/>
      <c r="E32" s="17"/>
      <c r="F32" s="17"/>
      <c r="G32" s="17"/>
      <c r="H32" s="1"/>
      <c r="I32" s="1"/>
      <c r="J32" s="1"/>
      <c r="K32" s="1"/>
      <c r="L32" s="1"/>
      <c r="M32" s="1"/>
      <c r="N32" s="1"/>
      <c r="O32" s="1"/>
      <c r="P32" s="1"/>
      <c r="Q32" s="1"/>
      <c r="R32" s="1"/>
      <c r="S32" s="1"/>
      <c r="T32" s="1"/>
      <c r="U32" s="1"/>
      <c r="V32" s="1"/>
      <c r="W32" s="1"/>
      <c r="X32" s="1"/>
      <c r="Y32" s="1"/>
      <c r="Z32" s="1"/>
    </row>
    <row r="33" spans="1:26" ht="15" customHeight="1">
      <c r="A33" s="1"/>
      <c r="B33" s="16"/>
      <c r="C33" s="17"/>
      <c r="D33" s="17"/>
      <c r="E33" s="17"/>
      <c r="F33" s="17"/>
      <c r="G33" s="17"/>
      <c r="H33" s="1"/>
      <c r="I33" s="1"/>
      <c r="J33" s="1"/>
      <c r="K33" s="1"/>
      <c r="L33" s="1"/>
      <c r="M33" s="1"/>
      <c r="N33" s="1"/>
      <c r="O33" s="1"/>
      <c r="P33" s="1"/>
      <c r="Q33" s="1"/>
      <c r="R33" s="1"/>
      <c r="S33" s="1"/>
      <c r="T33" s="1"/>
      <c r="U33" s="1"/>
      <c r="V33" s="1"/>
      <c r="W33" s="1"/>
      <c r="X33" s="1"/>
      <c r="Y33" s="1"/>
      <c r="Z33" s="1"/>
    </row>
    <row r="34" spans="1:26" ht="15" customHeight="1">
      <c r="A34" s="1"/>
      <c r="B34" s="16"/>
      <c r="C34" s="17"/>
      <c r="D34" s="17"/>
      <c r="E34" s="17"/>
      <c r="F34" s="17"/>
      <c r="G34" s="17"/>
      <c r="H34" s="1"/>
      <c r="I34" s="1"/>
      <c r="J34" s="1"/>
      <c r="K34" s="1"/>
      <c r="L34" s="1"/>
      <c r="M34" s="1"/>
      <c r="N34" s="1"/>
      <c r="O34" s="1"/>
      <c r="P34" s="1"/>
      <c r="Q34" s="1"/>
      <c r="R34" s="1"/>
      <c r="S34" s="1"/>
      <c r="T34" s="1"/>
      <c r="U34" s="1"/>
      <c r="V34" s="1"/>
      <c r="W34" s="1"/>
      <c r="X34" s="1"/>
      <c r="Y34" s="1"/>
      <c r="Z34" s="1"/>
    </row>
    <row r="35" spans="1:26" ht="15" customHeight="1">
      <c r="A35" s="1"/>
      <c r="B35" s="16"/>
      <c r="C35" s="17"/>
      <c r="D35" s="17"/>
      <c r="E35" s="17"/>
      <c r="F35" s="17"/>
      <c r="G35" s="17"/>
      <c r="H35" s="1"/>
      <c r="I35" s="1"/>
      <c r="J35" s="1"/>
      <c r="K35" s="1"/>
      <c r="L35" s="1"/>
      <c r="M35" s="1"/>
      <c r="N35" s="1"/>
      <c r="O35" s="1"/>
      <c r="P35" s="1"/>
      <c r="Q35" s="1"/>
      <c r="R35" s="1"/>
      <c r="S35" s="1"/>
      <c r="T35" s="1"/>
      <c r="U35" s="1"/>
      <c r="V35" s="1"/>
      <c r="W35" s="1"/>
      <c r="X35" s="1"/>
      <c r="Y35" s="1"/>
      <c r="Z35" s="1"/>
    </row>
    <row r="36" spans="1:26" ht="15" customHeight="1">
      <c r="A36" s="1"/>
      <c r="B36" s="16"/>
      <c r="C36" s="17"/>
      <c r="D36" s="17"/>
      <c r="E36" s="17"/>
      <c r="F36" s="17"/>
      <c r="G36" s="17"/>
      <c r="H36" s="1"/>
      <c r="I36" s="1"/>
      <c r="J36" s="1"/>
      <c r="K36" s="1"/>
      <c r="L36" s="1"/>
      <c r="M36" s="1"/>
      <c r="N36" s="1"/>
      <c r="O36" s="1"/>
      <c r="P36" s="1"/>
      <c r="Q36" s="1"/>
      <c r="R36" s="1"/>
      <c r="S36" s="1"/>
      <c r="T36" s="1"/>
      <c r="U36" s="1"/>
      <c r="V36" s="1"/>
      <c r="W36" s="1"/>
      <c r="X36" s="1"/>
      <c r="Y36" s="1"/>
      <c r="Z36" s="1"/>
    </row>
    <row r="37" spans="1:26" ht="15" customHeight="1">
      <c r="A37" s="1"/>
      <c r="B37" s="16"/>
      <c r="C37" s="17"/>
      <c r="D37" s="17"/>
      <c r="E37" s="17"/>
      <c r="F37" s="17"/>
      <c r="G37" s="17"/>
      <c r="H37" s="1"/>
      <c r="I37" s="1"/>
      <c r="J37" s="1"/>
      <c r="K37" s="1"/>
      <c r="L37" s="1"/>
      <c r="M37" s="1"/>
      <c r="N37" s="1"/>
      <c r="O37" s="1"/>
      <c r="P37" s="1"/>
      <c r="Q37" s="1"/>
      <c r="R37" s="1"/>
      <c r="S37" s="1"/>
      <c r="T37" s="1"/>
      <c r="U37" s="1"/>
      <c r="V37" s="1"/>
      <c r="W37" s="1"/>
      <c r="X37" s="1"/>
      <c r="Y37" s="1"/>
      <c r="Z37" s="1"/>
    </row>
    <row r="38" spans="1:26" ht="15" customHeight="1">
      <c r="A38" s="1"/>
      <c r="B38" s="16"/>
      <c r="C38" s="17"/>
      <c r="D38" s="17"/>
      <c r="E38" s="17"/>
      <c r="F38" s="17"/>
      <c r="G38" s="17"/>
      <c r="H38" s="1"/>
      <c r="I38" s="1"/>
      <c r="J38" s="1"/>
      <c r="K38" s="1"/>
      <c r="L38" s="1"/>
      <c r="M38" s="1"/>
      <c r="N38" s="1"/>
      <c r="O38" s="1"/>
      <c r="P38" s="1"/>
      <c r="Q38" s="1"/>
      <c r="R38" s="1"/>
      <c r="S38" s="1"/>
      <c r="T38" s="1"/>
      <c r="U38" s="1"/>
      <c r="V38" s="1"/>
      <c r="W38" s="1"/>
      <c r="X38" s="1"/>
      <c r="Y38" s="1"/>
      <c r="Z38" s="1"/>
    </row>
    <row r="39" spans="1:26" ht="15" customHeight="1">
      <c r="A39" s="1"/>
      <c r="B39" s="16"/>
      <c r="C39" s="17"/>
      <c r="D39" s="17"/>
      <c r="E39" s="17"/>
      <c r="F39" s="17"/>
      <c r="G39" s="17"/>
      <c r="H39" s="1"/>
      <c r="I39" s="1"/>
      <c r="J39" s="1"/>
      <c r="K39" s="1"/>
      <c r="L39" s="1"/>
      <c r="M39" s="1"/>
      <c r="N39" s="1"/>
      <c r="O39" s="1"/>
      <c r="P39" s="1"/>
      <c r="Q39" s="1"/>
      <c r="R39" s="1"/>
      <c r="S39" s="1"/>
      <c r="T39" s="1"/>
      <c r="U39" s="1"/>
      <c r="V39" s="1"/>
      <c r="W39" s="1"/>
      <c r="X39" s="1"/>
      <c r="Y39" s="1"/>
      <c r="Z39" s="1"/>
    </row>
    <row r="40" spans="1:26" ht="15" customHeight="1">
      <c r="A40" s="1"/>
      <c r="B40" s="16"/>
      <c r="C40" s="17"/>
      <c r="D40" s="17"/>
      <c r="E40" s="17"/>
      <c r="F40" s="17"/>
      <c r="G40" s="17"/>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B5:G5" xr:uid="{00000000-0009-0000-0000-000002000000}"/>
  <mergeCells count="2">
    <mergeCell ref="B1:B3"/>
    <mergeCell ref="C1:F3"/>
  </mergeCells>
  <pageMargins left="0.511811024" right="0.511811024" top="0.78740157499999996" bottom="0.78740157499999996"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defaultColWidth="14.44140625" defaultRowHeight="15" customHeight="1"/>
  <cols>
    <col min="1" max="1" width="3.6640625" customWidth="1"/>
    <col min="2" max="2" width="55.6640625" customWidth="1"/>
    <col min="3" max="3" width="25.5546875" customWidth="1"/>
    <col min="4" max="4" width="24.6640625" customWidth="1"/>
    <col min="5" max="5" width="25.44140625" customWidth="1"/>
    <col min="6" max="9" width="25.6640625" customWidth="1"/>
    <col min="10" max="10" width="29.6640625" customWidth="1"/>
    <col min="11" max="14" width="8.88671875" customWidth="1"/>
    <col min="15" max="26" width="8.6640625" customWidth="1"/>
  </cols>
  <sheetData>
    <row r="1" spans="1:26" ht="19.5" customHeight="1">
      <c r="A1" s="18" t="s">
        <v>0</v>
      </c>
      <c r="B1" s="43" t="s">
        <v>0</v>
      </c>
      <c r="C1" s="34" t="s">
        <v>41</v>
      </c>
      <c r="D1" s="35"/>
      <c r="E1" s="35"/>
      <c r="F1" s="35"/>
      <c r="G1" s="35"/>
      <c r="H1" s="35"/>
      <c r="I1" s="35"/>
      <c r="J1" s="36"/>
      <c r="K1" s="12"/>
      <c r="L1" s="12"/>
      <c r="M1" s="12"/>
      <c r="N1" s="12"/>
      <c r="O1" s="11"/>
      <c r="P1" s="11"/>
      <c r="Q1" s="11"/>
      <c r="R1" s="11"/>
      <c r="S1" s="11"/>
      <c r="T1" s="11"/>
      <c r="U1" s="11"/>
      <c r="V1" s="11"/>
      <c r="W1" s="11"/>
      <c r="X1" s="11"/>
      <c r="Y1" s="11"/>
      <c r="Z1" s="11"/>
    </row>
    <row r="2" spans="1:26" ht="19.5" customHeight="1">
      <c r="A2" s="18"/>
      <c r="B2" s="32"/>
      <c r="C2" s="37"/>
      <c r="D2" s="38"/>
      <c r="E2" s="38"/>
      <c r="F2" s="38"/>
      <c r="G2" s="38"/>
      <c r="H2" s="38"/>
      <c r="I2" s="38"/>
      <c r="J2" s="39"/>
      <c r="K2" s="12"/>
      <c r="L2" s="12"/>
      <c r="M2" s="12"/>
      <c r="N2" s="12"/>
      <c r="O2" s="11"/>
      <c r="P2" s="11"/>
      <c r="Q2" s="11"/>
      <c r="R2" s="11"/>
      <c r="S2" s="11"/>
      <c r="T2" s="11"/>
      <c r="U2" s="11"/>
      <c r="V2" s="11"/>
      <c r="W2" s="11"/>
      <c r="X2" s="11"/>
      <c r="Y2" s="11"/>
      <c r="Z2" s="11"/>
    </row>
    <row r="3" spans="1:26" ht="19.5" customHeight="1">
      <c r="A3" s="18"/>
      <c r="B3" s="33"/>
      <c r="C3" s="40"/>
      <c r="D3" s="41"/>
      <c r="E3" s="41"/>
      <c r="F3" s="41"/>
      <c r="G3" s="41"/>
      <c r="H3" s="41"/>
      <c r="I3" s="41"/>
      <c r="J3" s="42"/>
      <c r="K3" s="11"/>
      <c r="L3" s="11"/>
      <c r="M3" s="11"/>
      <c r="N3" s="11"/>
      <c r="O3" s="11"/>
      <c r="P3" s="11"/>
      <c r="Q3" s="11"/>
      <c r="R3" s="11"/>
      <c r="S3" s="11"/>
      <c r="T3" s="11"/>
      <c r="U3" s="11"/>
      <c r="V3" s="11"/>
      <c r="W3" s="11"/>
      <c r="X3" s="11"/>
      <c r="Y3" s="11"/>
      <c r="Z3" s="11"/>
    </row>
    <row r="4" spans="1:26" ht="14.4">
      <c r="A4" s="1"/>
      <c r="B4" s="1"/>
      <c r="C4" s="1"/>
      <c r="D4" s="1"/>
      <c r="E4" s="1"/>
      <c r="F4" s="1"/>
      <c r="G4" s="1"/>
      <c r="H4" s="1"/>
      <c r="I4" s="1"/>
      <c r="J4" s="1"/>
      <c r="K4" s="1"/>
      <c r="L4" s="1"/>
      <c r="M4" s="1"/>
      <c r="N4" s="1"/>
      <c r="O4" s="1"/>
      <c r="P4" s="1"/>
      <c r="Q4" s="1"/>
      <c r="R4" s="1"/>
      <c r="S4" s="1"/>
      <c r="T4" s="1"/>
      <c r="U4" s="1"/>
      <c r="V4" s="1"/>
      <c r="W4" s="1"/>
      <c r="X4" s="1"/>
      <c r="Y4" s="1"/>
      <c r="Z4" s="1"/>
    </row>
    <row r="5" spans="1:26" ht="19.5" customHeight="1">
      <c r="A5" s="1"/>
      <c r="B5" s="5" t="s">
        <v>42</v>
      </c>
      <c r="C5" s="5" t="s">
        <v>43</v>
      </c>
      <c r="D5" s="5" t="s">
        <v>44</v>
      </c>
      <c r="E5" s="5" t="s">
        <v>45</v>
      </c>
      <c r="F5" s="5" t="s">
        <v>46</v>
      </c>
      <c r="G5" s="5" t="s">
        <v>47</v>
      </c>
      <c r="H5" s="5" t="s">
        <v>48</v>
      </c>
      <c r="I5" s="5" t="s">
        <v>49</v>
      </c>
      <c r="J5" s="5" t="s">
        <v>50</v>
      </c>
      <c r="K5" s="1"/>
      <c r="L5" s="1"/>
      <c r="M5" s="1"/>
      <c r="N5" s="1"/>
      <c r="O5" s="1"/>
      <c r="P5" s="1"/>
      <c r="Q5" s="1"/>
      <c r="R5" s="1"/>
      <c r="S5" s="1"/>
      <c r="T5" s="1"/>
      <c r="U5" s="1"/>
      <c r="V5" s="1"/>
      <c r="W5" s="1"/>
      <c r="X5" s="1"/>
      <c r="Y5" s="1"/>
      <c r="Z5" s="1"/>
    </row>
    <row r="6" spans="1:26" ht="15" customHeight="1">
      <c r="A6" s="1"/>
      <c r="B6" s="6"/>
      <c r="C6" s="6"/>
      <c r="D6" s="6"/>
      <c r="E6" s="6"/>
      <c r="F6" s="6"/>
      <c r="G6" s="6"/>
      <c r="H6" s="6"/>
      <c r="I6" s="6"/>
      <c r="J6" s="19">
        <f t="shared" ref="J6:J20" si="0">SUM(C6:I6)</f>
        <v>0</v>
      </c>
      <c r="K6" s="1"/>
      <c r="L6" s="1"/>
      <c r="M6" s="1"/>
      <c r="N6" s="1"/>
      <c r="O6" s="1"/>
      <c r="P6" s="1"/>
      <c r="Q6" s="1"/>
      <c r="R6" s="1"/>
      <c r="S6" s="1"/>
      <c r="T6" s="1"/>
      <c r="U6" s="1"/>
      <c r="V6" s="1"/>
      <c r="W6" s="1"/>
      <c r="X6" s="1"/>
      <c r="Y6" s="1"/>
      <c r="Z6" s="1"/>
    </row>
    <row r="7" spans="1:26" ht="15" customHeight="1">
      <c r="A7" s="1"/>
      <c r="B7" s="6"/>
      <c r="C7" s="6"/>
      <c r="D7" s="6"/>
      <c r="E7" s="6"/>
      <c r="F7" s="6"/>
      <c r="G7" s="6"/>
      <c r="H7" s="6"/>
      <c r="I7" s="6"/>
      <c r="J7" s="19">
        <f t="shared" si="0"/>
        <v>0</v>
      </c>
      <c r="K7" s="1"/>
      <c r="L7" s="1"/>
      <c r="M7" s="1"/>
      <c r="N7" s="1"/>
      <c r="O7" s="1"/>
      <c r="P7" s="1"/>
      <c r="Q7" s="1"/>
      <c r="R7" s="1"/>
      <c r="S7" s="1"/>
      <c r="T7" s="1"/>
      <c r="U7" s="1"/>
      <c r="V7" s="1"/>
      <c r="W7" s="1"/>
      <c r="X7" s="1"/>
      <c r="Y7" s="1"/>
      <c r="Z7" s="1"/>
    </row>
    <row r="8" spans="1:26" ht="15" customHeight="1">
      <c r="A8" s="1"/>
      <c r="B8" s="6"/>
      <c r="C8" s="6"/>
      <c r="D8" s="6"/>
      <c r="E8" s="6"/>
      <c r="F8" s="6"/>
      <c r="G8" s="6"/>
      <c r="H8" s="6"/>
      <c r="I8" s="6"/>
      <c r="J8" s="19">
        <f t="shared" si="0"/>
        <v>0</v>
      </c>
      <c r="K8" s="1"/>
      <c r="L8" s="1"/>
      <c r="M8" s="1"/>
      <c r="N8" s="1"/>
      <c r="O8" s="1"/>
      <c r="P8" s="1"/>
      <c r="Q8" s="1"/>
      <c r="R8" s="1"/>
      <c r="S8" s="1"/>
      <c r="T8" s="1"/>
      <c r="U8" s="1"/>
      <c r="V8" s="1"/>
      <c r="W8" s="1"/>
      <c r="X8" s="1"/>
      <c r="Y8" s="1"/>
      <c r="Z8" s="1"/>
    </row>
    <row r="9" spans="1:26" ht="15" customHeight="1">
      <c r="A9" s="1"/>
      <c r="B9" s="6"/>
      <c r="C9" s="6"/>
      <c r="D9" s="6"/>
      <c r="E9" s="6"/>
      <c r="F9" s="6"/>
      <c r="G9" s="6"/>
      <c r="H9" s="6"/>
      <c r="I9" s="6"/>
      <c r="J9" s="19">
        <f t="shared" si="0"/>
        <v>0</v>
      </c>
      <c r="K9" s="1"/>
      <c r="L9" s="1"/>
      <c r="M9" s="1"/>
      <c r="N9" s="1"/>
      <c r="O9" s="1"/>
      <c r="P9" s="1"/>
      <c r="Q9" s="1"/>
      <c r="R9" s="1"/>
      <c r="S9" s="1"/>
      <c r="T9" s="1"/>
      <c r="U9" s="1"/>
      <c r="V9" s="1"/>
      <c r="W9" s="1"/>
      <c r="X9" s="1"/>
      <c r="Y9" s="1"/>
      <c r="Z9" s="1"/>
    </row>
    <row r="10" spans="1:26" ht="15" customHeight="1">
      <c r="A10" s="1"/>
      <c r="B10" s="6"/>
      <c r="C10" s="6"/>
      <c r="D10" s="6"/>
      <c r="E10" s="6"/>
      <c r="F10" s="6"/>
      <c r="G10" s="6"/>
      <c r="H10" s="6"/>
      <c r="I10" s="6"/>
      <c r="J10" s="19">
        <f t="shared" si="0"/>
        <v>0</v>
      </c>
      <c r="K10" s="1"/>
      <c r="L10" s="1"/>
      <c r="M10" s="1"/>
      <c r="N10" s="1"/>
      <c r="O10" s="1"/>
      <c r="P10" s="1"/>
      <c r="Q10" s="1"/>
      <c r="R10" s="1"/>
      <c r="S10" s="1"/>
      <c r="T10" s="1"/>
      <c r="U10" s="1"/>
      <c r="V10" s="1"/>
      <c r="W10" s="1"/>
      <c r="X10" s="1"/>
      <c r="Y10" s="1"/>
      <c r="Z10" s="1"/>
    </row>
    <row r="11" spans="1:26" ht="15" customHeight="1">
      <c r="A11" s="1"/>
      <c r="B11" s="6"/>
      <c r="C11" s="6"/>
      <c r="D11" s="6"/>
      <c r="E11" s="6"/>
      <c r="F11" s="6"/>
      <c r="G11" s="6"/>
      <c r="H11" s="6"/>
      <c r="I11" s="6"/>
      <c r="J11" s="19">
        <f t="shared" si="0"/>
        <v>0</v>
      </c>
      <c r="K11" s="1"/>
      <c r="L11" s="1"/>
      <c r="M11" s="1"/>
      <c r="N11" s="1"/>
      <c r="O11" s="1"/>
      <c r="P11" s="1"/>
      <c r="Q11" s="1"/>
      <c r="R11" s="1"/>
      <c r="S11" s="1"/>
      <c r="T11" s="1"/>
      <c r="U11" s="1"/>
      <c r="V11" s="1"/>
      <c r="W11" s="1"/>
      <c r="X11" s="1"/>
      <c r="Y11" s="1"/>
      <c r="Z11" s="1"/>
    </row>
    <row r="12" spans="1:26" ht="15" customHeight="1">
      <c r="A12" s="1"/>
      <c r="B12" s="6"/>
      <c r="C12" s="6"/>
      <c r="D12" s="6"/>
      <c r="E12" s="6"/>
      <c r="F12" s="6"/>
      <c r="G12" s="6"/>
      <c r="H12" s="6"/>
      <c r="I12" s="6"/>
      <c r="J12" s="19">
        <f t="shared" si="0"/>
        <v>0</v>
      </c>
      <c r="K12" s="1"/>
      <c r="L12" s="1"/>
      <c r="M12" s="1"/>
      <c r="N12" s="1"/>
      <c r="O12" s="1"/>
      <c r="P12" s="1"/>
      <c r="Q12" s="1"/>
      <c r="R12" s="1"/>
      <c r="S12" s="1"/>
      <c r="T12" s="1"/>
      <c r="U12" s="1"/>
      <c r="V12" s="1"/>
      <c r="W12" s="1"/>
      <c r="X12" s="1"/>
      <c r="Y12" s="1"/>
      <c r="Z12" s="1"/>
    </row>
    <row r="13" spans="1:26" ht="15" customHeight="1">
      <c r="A13" s="1"/>
      <c r="B13" s="6"/>
      <c r="C13" s="6"/>
      <c r="D13" s="6"/>
      <c r="E13" s="6"/>
      <c r="F13" s="6"/>
      <c r="G13" s="6"/>
      <c r="H13" s="6"/>
      <c r="I13" s="6"/>
      <c r="J13" s="19">
        <f t="shared" si="0"/>
        <v>0</v>
      </c>
      <c r="K13" s="1"/>
      <c r="L13" s="1"/>
      <c r="M13" s="1"/>
      <c r="N13" s="1"/>
      <c r="O13" s="1"/>
      <c r="P13" s="1"/>
      <c r="Q13" s="1"/>
      <c r="R13" s="1"/>
      <c r="S13" s="1"/>
      <c r="T13" s="1"/>
      <c r="U13" s="1"/>
      <c r="V13" s="1"/>
      <c r="W13" s="1"/>
      <c r="X13" s="1"/>
      <c r="Y13" s="1"/>
      <c r="Z13" s="1"/>
    </row>
    <row r="14" spans="1:26" ht="15" customHeight="1">
      <c r="A14" s="1"/>
      <c r="B14" s="6"/>
      <c r="C14" s="6"/>
      <c r="D14" s="6"/>
      <c r="E14" s="6"/>
      <c r="F14" s="6"/>
      <c r="G14" s="6"/>
      <c r="H14" s="6"/>
      <c r="I14" s="6"/>
      <c r="J14" s="19">
        <f t="shared" si="0"/>
        <v>0</v>
      </c>
      <c r="K14" s="1"/>
      <c r="L14" s="1"/>
      <c r="M14" s="1"/>
      <c r="N14" s="1"/>
      <c r="O14" s="1"/>
      <c r="P14" s="1"/>
      <c r="Q14" s="1"/>
      <c r="R14" s="1"/>
      <c r="S14" s="1"/>
      <c r="T14" s="1"/>
      <c r="U14" s="1"/>
      <c r="V14" s="1"/>
      <c r="W14" s="1"/>
      <c r="X14" s="1"/>
      <c r="Y14" s="1"/>
      <c r="Z14" s="1"/>
    </row>
    <row r="15" spans="1:26" ht="15" customHeight="1">
      <c r="A15" s="1"/>
      <c r="B15" s="6"/>
      <c r="C15" s="6"/>
      <c r="D15" s="6"/>
      <c r="E15" s="6"/>
      <c r="F15" s="6"/>
      <c r="G15" s="6"/>
      <c r="H15" s="6"/>
      <c r="I15" s="6"/>
      <c r="J15" s="19">
        <f t="shared" si="0"/>
        <v>0</v>
      </c>
      <c r="K15" s="1"/>
      <c r="L15" s="1"/>
      <c r="M15" s="1"/>
      <c r="N15" s="1"/>
      <c r="O15" s="1"/>
      <c r="P15" s="1"/>
      <c r="Q15" s="1"/>
      <c r="R15" s="1"/>
      <c r="S15" s="1"/>
      <c r="T15" s="1"/>
      <c r="U15" s="1"/>
      <c r="V15" s="1"/>
      <c r="W15" s="1"/>
      <c r="X15" s="1"/>
      <c r="Y15" s="1"/>
      <c r="Z15" s="1"/>
    </row>
    <row r="16" spans="1:26" ht="15" customHeight="1">
      <c r="A16" s="1"/>
      <c r="B16" s="6"/>
      <c r="C16" s="6"/>
      <c r="D16" s="6"/>
      <c r="E16" s="6"/>
      <c r="F16" s="6"/>
      <c r="G16" s="6"/>
      <c r="H16" s="6"/>
      <c r="I16" s="6"/>
      <c r="J16" s="19">
        <f t="shared" si="0"/>
        <v>0</v>
      </c>
      <c r="K16" s="1"/>
      <c r="L16" s="1"/>
      <c r="M16" s="1"/>
      <c r="N16" s="1"/>
      <c r="O16" s="1"/>
      <c r="P16" s="1"/>
      <c r="Q16" s="1"/>
      <c r="R16" s="1"/>
      <c r="S16" s="1"/>
      <c r="T16" s="1"/>
      <c r="U16" s="1"/>
      <c r="V16" s="1"/>
      <c r="W16" s="1"/>
      <c r="X16" s="1"/>
      <c r="Y16" s="1"/>
      <c r="Z16" s="1"/>
    </row>
    <row r="17" spans="1:26" ht="15" customHeight="1">
      <c r="A17" s="1"/>
      <c r="B17" s="6"/>
      <c r="C17" s="6"/>
      <c r="D17" s="6"/>
      <c r="E17" s="6"/>
      <c r="F17" s="6"/>
      <c r="G17" s="6"/>
      <c r="H17" s="6"/>
      <c r="I17" s="6"/>
      <c r="J17" s="19">
        <f t="shared" si="0"/>
        <v>0</v>
      </c>
      <c r="K17" s="1"/>
      <c r="L17" s="1"/>
      <c r="M17" s="1"/>
      <c r="N17" s="1"/>
      <c r="O17" s="1"/>
      <c r="P17" s="1"/>
      <c r="Q17" s="1"/>
      <c r="R17" s="1"/>
      <c r="S17" s="1"/>
      <c r="T17" s="1"/>
      <c r="U17" s="1"/>
      <c r="V17" s="1"/>
      <c r="W17" s="1"/>
      <c r="X17" s="1"/>
      <c r="Y17" s="1"/>
      <c r="Z17" s="1"/>
    </row>
    <row r="18" spans="1:26" ht="15" customHeight="1">
      <c r="A18" s="1"/>
      <c r="B18" s="6"/>
      <c r="C18" s="6"/>
      <c r="D18" s="6"/>
      <c r="E18" s="6"/>
      <c r="F18" s="6"/>
      <c r="G18" s="6"/>
      <c r="H18" s="6"/>
      <c r="I18" s="6"/>
      <c r="J18" s="19">
        <f t="shared" si="0"/>
        <v>0</v>
      </c>
      <c r="K18" s="1"/>
      <c r="L18" s="1"/>
      <c r="M18" s="1"/>
      <c r="N18" s="1"/>
      <c r="O18" s="1"/>
      <c r="P18" s="1"/>
      <c r="Q18" s="1"/>
      <c r="R18" s="1"/>
      <c r="S18" s="1"/>
      <c r="T18" s="1"/>
      <c r="U18" s="1"/>
      <c r="V18" s="1"/>
      <c r="W18" s="1"/>
      <c r="X18" s="1"/>
      <c r="Y18" s="1"/>
      <c r="Z18" s="1"/>
    </row>
    <row r="19" spans="1:26" ht="15" customHeight="1">
      <c r="A19" s="1"/>
      <c r="B19" s="6"/>
      <c r="C19" s="6"/>
      <c r="D19" s="6"/>
      <c r="E19" s="6"/>
      <c r="F19" s="6"/>
      <c r="G19" s="6"/>
      <c r="H19" s="6"/>
      <c r="I19" s="6"/>
      <c r="J19" s="19">
        <f t="shared" si="0"/>
        <v>0</v>
      </c>
      <c r="K19" s="1"/>
      <c r="L19" s="1"/>
      <c r="M19" s="1"/>
      <c r="N19" s="1"/>
      <c r="O19" s="1"/>
      <c r="P19" s="1"/>
      <c r="Q19" s="1"/>
      <c r="R19" s="1"/>
      <c r="S19" s="1"/>
      <c r="T19" s="1"/>
      <c r="U19" s="1"/>
      <c r="V19" s="1"/>
      <c r="W19" s="1"/>
      <c r="X19" s="1"/>
      <c r="Y19" s="1"/>
      <c r="Z19" s="1"/>
    </row>
    <row r="20" spans="1:26" ht="15" customHeight="1">
      <c r="A20" s="1"/>
      <c r="B20" s="6"/>
      <c r="C20" s="6"/>
      <c r="D20" s="6"/>
      <c r="E20" s="6"/>
      <c r="F20" s="6"/>
      <c r="G20" s="6"/>
      <c r="H20" s="6"/>
      <c r="I20" s="6"/>
      <c r="J20" s="19">
        <f t="shared" si="0"/>
        <v>0</v>
      </c>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B5:J5" xr:uid="{00000000-0009-0000-0000-000003000000}"/>
  <mergeCells count="2">
    <mergeCell ref="B1:B3"/>
    <mergeCell ref="C1:J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pane ySplit="3" topLeftCell="A4" activePane="bottomLeft" state="frozen"/>
      <selection pane="bottomLeft" activeCell="B5" sqref="B5"/>
    </sheetView>
  </sheetViews>
  <sheetFormatPr defaultColWidth="14.44140625" defaultRowHeight="15" customHeight="1"/>
  <cols>
    <col min="1" max="1" width="3.6640625" customWidth="1"/>
    <col min="2" max="2" width="30.33203125" customWidth="1"/>
    <col min="3" max="3" width="26.6640625" customWidth="1"/>
    <col min="4" max="4" width="22.44140625" customWidth="1"/>
    <col min="5" max="5" width="28" customWidth="1"/>
    <col min="6" max="6" width="27.44140625" customWidth="1"/>
    <col min="7" max="14" width="8.88671875" customWidth="1"/>
    <col min="15" max="26" width="8.6640625" customWidth="1"/>
  </cols>
  <sheetData>
    <row r="1" spans="1:26" ht="19.5" customHeight="1">
      <c r="A1" s="18" t="s">
        <v>0</v>
      </c>
      <c r="B1" s="43" t="s">
        <v>0</v>
      </c>
      <c r="C1" s="44" t="s">
        <v>51</v>
      </c>
      <c r="D1" s="35"/>
      <c r="E1" s="35"/>
      <c r="F1" s="36"/>
      <c r="G1" s="12"/>
      <c r="H1" s="12"/>
      <c r="I1" s="12"/>
      <c r="J1" s="12"/>
      <c r="K1" s="12"/>
      <c r="L1" s="12"/>
      <c r="M1" s="12"/>
      <c r="N1" s="12"/>
      <c r="O1" s="11"/>
      <c r="P1" s="11"/>
      <c r="Q1" s="11"/>
      <c r="R1" s="11"/>
      <c r="S1" s="11"/>
      <c r="T1" s="11"/>
      <c r="U1" s="11"/>
      <c r="V1" s="11"/>
      <c r="W1" s="11"/>
      <c r="X1" s="11"/>
      <c r="Y1" s="11"/>
      <c r="Z1" s="11"/>
    </row>
    <row r="2" spans="1:26" ht="19.5" customHeight="1">
      <c r="A2" s="18"/>
      <c r="B2" s="32"/>
      <c r="C2" s="37"/>
      <c r="D2" s="38"/>
      <c r="E2" s="38"/>
      <c r="F2" s="39"/>
      <c r="G2" s="12"/>
      <c r="H2" s="12"/>
      <c r="I2" s="12"/>
      <c r="J2" s="12"/>
      <c r="K2" s="12"/>
      <c r="L2" s="12"/>
      <c r="M2" s="12"/>
      <c r="N2" s="12"/>
      <c r="O2" s="11"/>
      <c r="P2" s="11"/>
      <c r="Q2" s="11"/>
      <c r="R2" s="11"/>
      <c r="S2" s="11"/>
      <c r="T2" s="11"/>
      <c r="U2" s="11"/>
      <c r="V2" s="11"/>
      <c r="W2" s="11"/>
      <c r="X2" s="11"/>
      <c r="Y2" s="11"/>
      <c r="Z2" s="11"/>
    </row>
    <row r="3" spans="1:26" ht="19.5" customHeight="1">
      <c r="A3" s="18"/>
      <c r="B3" s="33"/>
      <c r="C3" s="40"/>
      <c r="D3" s="41"/>
      <c r="E3" s="41"/>
      <c r="F3" s="42"/>
      <c r="G3" s="11"/>
      <c r="H3" s="11"/>
      <c r="I3" s="11"/>
      <c r="J3" s="11"/>
      <c r="K3" s="11"/>
      <c r="L3" s="11"/>
      <c r="M3" s="11"/>
      <c r="N3" s="11"/>
      <c r="O3" s="11"/>
      <c r="P3" s="11"/>
      <c r="Q3" s="11"/>
      <c r="R3" s="11"/>
      <c r="S3" s="11"/>
      <c r="T3" s="11"/>
      <c r="U3" s="11"/>
      <c r="V3" s="11"/>
      <c r="W3" s="11"/>
      <c r="X3" s="11"/>
      <c r="Y3" s="11"/>
      <c r="Z3" s="11"/>
    </row>
    <row r="4" spans="1:26" ht="15" customHeight="1">
      <c r="A4" s="20"/>
      <c r="B4" s="20"/>
      <c r="C4" s="21"/>
      <c r="D4" s="21"/>
      <c r="E4" s="21"/>
      <c r="F4" s="21"/>
      <c r="G4" s="1"/>
      <c r="H4" s="1"/>
      <c r="I4" s="1"/>
      <c r="J4" s="1"/>
      <c r="K4" s="1"/>
      <c r="L4" s="1"/>
      <c r="M4" s="1"/>
      <c r="N4" s="1"/>
      <c r="O4" s="1"/>
      <c r="P4" s="1"/>
      <c r="Q4" s="1"/>
      <c r="R4" s="1"/>
      <c r="S4" s="1"/>
      <c r="T4" s="1"/>
      <c r="U4" s="1"/>
      <c r="V4" s="1"/>
      <c r="W4" s="1"/>
      <c r="X4" s="1"/>
      <c r="Y4" s="1"/>
      <c r="Z4" s="1"/>
    </row>
    <row r="5" spans="1:26" ht="19.5" customHeight="1">
      <c r="A5" s="1"/>
      <c r="B5" s="22" t="s">
        <v>52</v>
      </c>
      <c r="C5" s="22" t="s">
        <v>53</v>
      </c>
      <c r="D5" s="22" t="s">
        <v>54</v>
      </c>
      <c r="E5" s="22" t="s">
        <v>55</v>
      </c>
      <c r="F5" s="22" t="s">
        <v>56</v>
      </c>
      <c r="G5" s="1"/>
      <c r="H5" s="1"/>
      <c r="I5" s="1"/>
      <c r="J5" s="1"/>
      <c r="K5" s="1"/>
      <c r="L5" s="1"/>
      <c r="M5" s="1"/>
      <c r="N5" s="1"/>
      <c r="O5" s="1"/>
      <c r="P5" s="1"/>
      <c r="Q5" s="1"/>
      <c r="R5" s="1"/>
      <c r="S5" s="1"/>
      <c r="T5" s="1"/>
      <c r="U5" s="1"/>
      <c r="V5" s="1"/>
      <c r="W5" s="1"/>
      <c r="X5" s="1"/>
      <c r="Y5" s="1"/>
      <c r="Z5" s="1"/>
    </row>
    <row r="6" spans="1:26" ht="15" customHeight="1">
      <c r="A6" s="1"/>
      <c r="B6" s="23" t="s">
        <v>57</v>
      </c>
      <c r="C6" s="23" t="s">
        <v>58</v>
      </c>
      <c r="D6" s="23" t="s">
        <v>59</v>
      </c>
      <c r="E6" s="24">
        <f ca="1">TODAY()-25</f>
        <v>45544</v>
      </c>
      <c r="F6" s="25">
        <f ca="1">IF(EQUIPAMENTOS!$E6&lt;&gt;"",TODAY()-EQUIPAMENTOS!$E6,"")</f>
        <v>25</v>
      </c>
      <c r="G6" s="1"/>
      <c r="H6" s="1"/>
      <c r="I6" s="1"/>
      <c r="J6" s="1"/>
      <c r="K6" s="1"/>
      <c r="L6" s="1"/>
      <c r="M6" s="1"/>
      <c r="N6" s="1"/>
      <c r="O6" s="1"/>
      <c r="P6" s="1"/>
      <c r="Q6" s="1"/>
      <c r="R6" s="1"/>
      <c r="S6" s="1"/>
      <c r="T6" s="1"/>
      <c r="U6" s="1"/>
      <c r="V6" s="1"/>
      <c r="W6" s="1"/>
      <c r="X6" s="1"/>
      <c r="Y6" s="1"/>
      <c r="Z6" s="1"/>
    </row>
    <row r="7" spans="1:26" ht="15" customHeight="1">
      <c r="A7" s="1"/>
      <c r="B7" s="23" t="s">
        <v>60</v>
      </c>
      <c r="C7" s="23" t="s">
        <v>61</v>
      </c>
      <c r="D7" s="23" t="s">
        <v>62</v>
      </c>
      <c r="E7" s="24">
        <f ca="1">TODAY()-479</f>
        <v>45090</v>
      </c>
      <c r="F7" s="25">
        <f ca="1">IF(EQUIPAMENTOS!$E7&lt;&gt;"",TODAY()-EQUIPAMENTOS!$E7,"")</f>
        <v>479</v>
      </c>
      <c r="G7" s="1"/>
      <c r="H7" s="1"/>
      <c r="I7" s="1"/>
      <c r="J7" s="1"/>
      <c r="K7" s="1"/>
      <c r="L7" s="1"/>
      <c r="M7" s="1"/>
      <c r="N7" s="1"/>
      <c r="O7" s="1"/>
      <c r="P7" s="1"/>
      <c r="Q7" s="1"/>
      <c r="R7" s="1"/>
      <c r="S7" s="1"/>
      <c r="T7" s="1"/>
      <c r="U7" s="1"/>
      <c r="V7" s="1"/>
      <c r="W7" s="1"/>
      <c r="X7" s="1"/>
      <c r="Y7" s="1"/>
      <c r="Z7" s="1"/>
    </row>
    <row r="8" spans="1:26" ht="15" customHeight="1">
      <c r="A8" s="1"/>
      <c r="B8" s="23" t="s">
        <v>63</v>
      </c>
      <c r="C8" s="23" t="s">
        <v>64</v>
      </c>
      <c r="D8" s="23" t="s">
        <v>65</v>
      </c>
      <c r="E8" s="24">
        <f ca="1">TODAY()-177</f>
        <v>45392</v>
      </c>
      <c r="F8" s="25">
        <f ca="1">IF(EQUIPAMENTOS!$E8&lt;&gt;"",TODAY()-EQUIPAMENTOS!$E8,"")</f>
        <v>177</v>
      </c>
      <c r="G8" s="1"/>
      <c r="H8" s="1"/>
      <c r="I8" s="1"/>
      <c r="J8" s="1"/>
      <c r="K8" s="1"/>
      <c r="L8" s="1"/>
      <c r="M8" s="1"/>
      <c r="N8" s="1"/>
      <c r="O8" s="1"/>
      <c r="P8" s="1"/>
      <c r="Q8" s="1"/>
      <c r="R8" s="1"/>
      <c r="S8" s="1"/>
      <c r="T8" s="1"/>
      <c r="U8" s="1"/>
      <c r="V8" s="1"/>
      <c r="W8" s="1"/>
      <c r="X8" s="1"/>
      <c r="Y8" s="1"/>
      <c r="Z8" s="1"/>
    </row>
    <row r="9" spans="1:26" ht="15" customHeight="1">
      <c r="A9" s="1"/>
      <c r="B9" s="23" t="s">
        <v>66</v>
      </c>
      <c r="C9" s="23" t="s">
        <v>61</v>
      </c>
      <c r="D9" s="23" t="s">
        <v>67</v>
      </c>
      <c r="E9" s="24">
        <f ca="1">TODAY()-18</f>
        <v>45551</v>
      </c>
      <c r="F9" s="25">
        <f ca="1">IF(EQUIPAMENTOS!$E9&lt;&gt;"",TODAY()-EQUIPAMENTOS!$E9,"")</f>
        <v>18</v>
      </c>
      <c r="G9" s="1"/>
      <c r="H9" s="1"/>
      <c r="I9" s="1"/>
      <c r="J9" s="1"/>
      <c r="K9" s="1"/>
      <c r="L9" s="1"/>
      <c r="M9" s="1"/>
      <c r="N9" s="1"/>
      <c r="O9" s="1"/>
      <c r="P9" s="1"/>
      <c r="Q9" s="1"/>
      <c r="R9" s="1"/>
      <c r="S9" s="1"/>
      <c r="T9" s="1"/>
      <c r="U9" s="1"/>
      <c r="V9" s="1"/>
      <c r="W9" s="1"/>
      <c r="X9" s="1"/>
      <c r="Y9" s="1"/>
      <c r="Z9" s="1"/>
    </row>
    <row r="10" spans="1:26" ht="15" customHeight="1">
      <c r="A10" s="1"/>
      <c r="B10" s="23" t="s">
        <v>68</v>
      </c>
      <c r="C10" s="23" t="s">
        <v>69</v>
      </c>
      <c r="D10" s="23" t="s">
        <v>70</v>
      </c>
      <c r="E10" s="24">
        <f ca="1">TODAY()-227</f>
        <v>45342</v>
      </c>
      <c r="F10" s="25">
        <f ca="1">IF(EQUIPAMENTOS!$E10&lt;&gt;"",TODAY()-EQUIPAMENTOS!$E10,"")</f>
        <v>227</v>
      </c>
      <c r="G10" s="1"/>
      <c r="H10" s="1"/>
      <c r="I10" s="1"/>
      <c r="J10" s="1"/>
      <c r="K10" s="1"/>
      <c r="L10" s="1"/>
      <c r="M10" s="1"/>
      <c r="N10" s="1"/>
      <c r="O10" s="1"/>
      <c r="P10" s="1"/>
      <c r="Q10" s="1"/>
      <c r="R10" s="1"/>
      <c r="S10" s="1"/>
      <c r="T10" s="1"/>
      <c r="U10" s="1"/>
      <c r="V10" s="1"/>
      <c r="W10" s="1"/>
      <c r="X10" s="1"/>
      <c r="Y10" s="1"/>
      <c r="Z10" s="1"/>
    </row>
    <row r="11" spans="1:26" ht="15" customHeight="1">
      <c r="A11" s="1"/>
      <c r="B11" s="23" t="s">
        <v>71</v>
      </c>
      <c r="C11" s="23" t="s">
        <v>64</v>
      </c>
      <c r="D11" s="23" t="s">
        <v>72</v>
      </c>
      <c r="E11" s="24">
        <f ca="1">TODAY()-50</f>
        <v>45519</v>
      </c>
      <c r="F11" s="25">
        <f ca="1">IF(EQUIPAMENTOS!$E11&lt;&gt;"",TODAY()-EQUIPAMENTOS!$E11,"")</f>
        <v>50</v>
      </c>
      <c r="G11" s="1"/>
      <c r="H11" s="1"/>
      <c r="I11" s="1"/>
      <c r="J11" s="1"/>
      <c r="K11" s="1"/>
      <c r="L11" s="1"/>
      <c r="M11" s="1"/>
      <c r="N11" s="1"/>
      <c r="O11" s="1"/>
      <c r="P11" s="1"/>
      <c r="Q11" s="1"/>
      <c r="R11" s="1"/>
      <c r="S11" s="1"/>
      <c r="T11" s="1"/>
      <c r="U11" s="1"/>
      <c r="V11" s="1"/>
      <c r="W11" s="1"/>
      <c r="X11" s="1"/>
      <c r="Y11" s="1"/>
      <c r="Z11" s="1"/>
    </row>
    <row r="12" spans="1:26" ht="15" customHeight="1">
      <c r="A12" s="1"/>
      <c r="B12" s="23" t="s">
        <v>73</v>
      </c>
      <c r="C12" s="23" t="s">
        <v>74</v>
      </c>
      <c r="D12" s="23" t="s">
        <v>75</v>
      </c>
      <c r="E12" s="24">
        <f ca="1">TODAY()-120</f>
        <v>45449</v>
      </c>
      <c r="F12" s="25">
        <f ca="1">IF(EQUIPAMENTOS!$E12&lt;&gt;"",TODAY()-EQUIPAMENTOS!$E12,"")</f>
        <v>120</v>
      </c>
      <c r="G12" s="1"/>
      <c r="H12" s="1"/>
      <c r="I12" s="1"/>
      <c r="J12" s="1"/>
      <c r="K12" s="1"/>
      <c r="L12" s="1"/>
      <c r="M12" s="1"/>
      <c r="N12" s="1"/>
      <c r="O12" s="1"/>
      <c r="P12" s="1"/>
      <c r="Q12" s="1"/>
      <c r="R12" s="1"/>
      <c r="S12" s="1"/>
      <c r="T12" s="1"/>
      <c r="U12" s="1"/>
      <c r="V12" s="1"/>
      <c r="W12" s="1"/>
      <c r="X12" s="1"/>
      <c r="Y12" s="1"/>
      <c r="Z12" s="1"/>
    </row>
    <row r="13" spans="1:26" ht="15" customHeight="1">
      <c r="A13" s="1"/>
      <c r="B13" s="23" t="s">
        <v>76</v>
      </c>
      <c r="C13" s="23" t="s">
        <v>77</v>
      </c>
      <c r="D13" s="23" t="s">
        <v>78</v>
      </c>
      <c r="E13" s="24">
        <f ca="1">TODAY()-499</f>
        <v>45070</v>
      </c>
      <c r="F13" s="25">
        <f ca="1">IF(EQUIPAMENTOS!$E13&lt;&gt;"",TODAY()-EQUIPAMENTOS!$E13,"")</f>
        <v>499</v>
      </c>
      <c r="G13" s="1"/>
      <c r="H13" s="1"/>
      <c r="I13" s="1"/>
      <c r="J13" s="1"/>
      <c r="K13" s="1"/>
      <c r="L13" s="1"/>
      <c r="M13" s="1"/>
      <c r="N13" s="1"/>
      <c r="O13" s="1"/>
      <c r="P13" s="1"/>
      <c r="Q13" s="1"/>
      <c r="R13" s="1"/>
      <c r="S13" s="1"/>
      <c r="T13" s="1"/>
      <c r="U13" s="1"/>
      <c r="V13" s="1"/>
      <c r="W13" s="1"/>
      <c r="X13" s="1"/>
      <c r="Y13" s="1"/>
      <c r="Z13" s="1"/>
    </row>
    <row r="14" spans="1:26" ht="15" customHeight="1">
      <c r="A14" s="1"/>
      <c r="B14" s="23" t="s">
        <v>79</v>
      </c>
      <c r="C14" s="23" t="s">
        <v>80</v>
      </c>
      <c r="D14" s="23" t="s">
        <v>81</v>
      </c>
      <c r="E14" s="24">
        <f ca="1">TODAY()-30</f>
        <v>45539</v>
      </c>
      <c r="F14" s="25">
        <f ca="1">IF(EQUIPAMENTOS!$E14&lt;&gt;"",TODAY()-EQUIPAMENTOS!$E14,"")</f>
        <v>30</v>
      </c>
      <c r="G14" s="1"/>
      <c r="H14" s="1"/>
      <c r="I14" s="1"/>
      <c r="J14" s="1"/>
      <c r="K14" s="1"/>
      <c r="L14" s="1"/>
      <c r="M14" s="1"/>
      <c r="N14" s="1"/>
      <c r="O14" s="1"/>
      <c r="P14" s="1"/>
      <c r="Q14" s="1"/>
      <c r="R14" s="1"/>
      <c r="S14" s="1"/>
      <c r="T14" s="1"/>
      <c r="U14" s="1"/>
      <c r="V14" s="1"/>
      <c r="W14" s="1"/>
      <c r="X14" s="1"/>
      <c r="Y14" s="1"/>
      <c r="Z14" s="1"/>
    </row>
    <row r="15" spans="1:26" ht="15" customHeight="1">
      <c r="A15" s="1"/>
      <c r="B15" s="23" t="s">
        <v>82</v>
      </c>
      <c r="C15" s="23" t="s">
        <v>83</v>
      </c>
      <c r="D15" s="23" t="s">
        <v>84</v>
      </c>
      <c r="E15" s="24">
        <f ca="1">TODAY()-50</f>
        <v>45519</v>
      </c>
      <c r="F15" s="25">
        <f ca="1">IF(EQUIPAMENTOS!$E15&lt;&gt;"",TODAY()-EQUIPAMENTOS!$E15,"")</f>
        <v>50</v>
      </c>
      <c r="G15" s="1"/>
      <c r="H15" s="1"/>
      <c r="I15" s="1"/>
      <c r="J15" s="1"/>
      <c r="K15" s="1"/>
      <c r="L15" s="1"/>
      <c r="M15" s="1"/>
      <c r="N15" s="1"/>
      <c r="O15" s="1"/>
      <c r="P15" s="1"/>
      <c r="Q15" s="1"/>
      <c r="R15" s="1"/>
      <c r="S15" s="1"/>
      <c r="T15" s="1"/>
      <c r="U15" s="1"/>
      <c r="V15" s="1"/>
      <c r="W15" s="1"/>
      <c r="X15" s="1"/>
      <c r="Y15" s="1"/>
      <c r="Z15" s="1"/>
    </row>
    <row r="16" spans="1:26" ht="15" customHeight="1">
      <c r="A16" s="1"/>
      <c r="B16" s="23" t="s">
        <v>85</v>
      </c>
      <c r="C16" s="23" t="s">
        <v>77</v>
      </c>
      <c r="D16" s="23" t="s">
        <v>78</v>
      </c>
      <c r="E16" s="24">
        <f ca="1">TODAY()-450</f>
        <v>45119</v>
      </c>
      <c r="F16" s="25">
        <f ca="1">IF(EQUIPAMENTOS!$E16&lt;&gt;"",TODAY()-EQUIPAMENTOS!$E16,"")</f>
        <v>450</v>
      </c>
      <c r="G16" s="1"/>
      <c r="H16" s="1"/>
      <c r="I16" s="1"/>
      <c r="J16" s="1"/>
      <c r="K16" s="1"/>
      <c r="L16" s="1"/>
      <c r="M16" s="1"/>
      <c r="N16" s="1"/>
      <c r="O16" s="1"/>
      <c r="P16" s="1"/>
      <c r="Q16" s="1"/>
      <c r="R16" s="1"/>
      <c r="S16" s="1"/>
      <c r="T16" s="1"/>
      <c r="U16" s="1"/>
      <c r="V16" s="1"/>
      <c r="W16" s="1"/>
      <c r="X16" s="1"/>
      <c r="Y16" s="1"/>
      <c r="Z16" s="1"/>
    </row>
    <row r="17" spans="1:26" ht="15" customHeight="1">
      <c r="A17" s="1"/>
      <c r="B17" s="23" t="s">
        <v>86</v>
      </c>
      <c r="C17" s="23" t="s">
        <v>87</v>
      </c>
      <c r="D17" s="23" t="s">
        <v>88</v>
      </c>
      <c r="E17" s="24">
        <f ca="1">TODAY()-420</f>
        <v>45149</v>
      </c>
      <c r="F17" s="25">
        <f ca="1">IF(EQUIPAMENTOS!$E17&lt;&gt;"",TODAY()-EQUIPAMENTOS!$E17,"")</f>
        <v>420</v>
      </c>
      <c r="G17" s="1"/>
      <c r="H17" s="1"/>
      <c r="I17" s="1"/>
      <c r="J17" s="1"/>
      <c r="K17" s="1"/>
      <c r="L17" s="1"/>
      <c r="M17" s="1"/>
      <c r="N17" s="1"/>
      <c r="O17" s="1"/>
      <c r="P17" s="1"/>
      <c r="Q17" s="1"/>
      <c r="R17" s="1"/>
      <c r="S17" s="1"/>
      <c r="T17" s="1"/>
      <c r="U17" s="1"/>
      <c r="V17" s="1"/>
      <c r="W17" s="1"/>
      <c r="X17" s="1"/>
      <c r="Y17" s="1"/>
      <c r="Z17" s="1"/>
    </row>
    <row r="18" spans="1:26" ht="15" customHeight="1">
      <c r="A18" s="1"/>
      <c r="B18" s="23" t="s">
        <v>89</v>
      </c>
      <c r="C18" s="23" t="s">
        <v>80</v>
      </c>
      <c r="D18" s="23" t="s">
        <v>81</v>
      </c>
      <c r="E18" s="24">
        <f ca="1">TODAY()-250</f>
        <v>45319</v>
      </c>
      <c r="F18" s="25">
        <f ca="1">IF(EQUIPAMENTOS!$E18&lt;&gt;"",TODAY()-EQUIPAMENTOS!$E18,"")</f>
        <v>250</v>
      </c>
      <c r="G18" s="1"/>
      <c r="H18" s="1"/>
      <c r="I18" s="1"/>
      <c r="J18" s="1"/>
      <c r="K18" s="1"/>
      <c r="L18" s="1"/>
      <c r="M18" s="1"/>
      <c r="N18" s="1"/>
      <c r="O18" s="1"/>
      <c r="P18" s="1"/>
      <c r="Q18" s="1"/>
      <c r="R18" s="1"/>
      <c r="S18" s="1"/>
      <c r="T18" s="1"/>
      <c r="U18" s="1"/>
      <c r="V18" s="1"/>
      <c r="W18" s="1"/>
      <c r="X18" s="1"/>
      <c r="Y18" s="1"/>
      <c r="Z18" s="1"/>
    </row>
    <row r="19" spans="1:26" ht="15" customHeight="1">
      <c r="A19" s="1"/>
      <c r="B19" s="23" t="s">
        <v>90</v>
      </c>
      <c r="C19" s="23" t="s">
        <v>69</v>
      </c>
      <c r="D19" s="23" t="s">
        <v>91</v>
      </c>
      <c r="E19" s="24">
        <f ca="1">TODAY()-45</f>
        <v>45524</v>
      </c>
      <c r="F19" s="25">
        <f ca="1">IF(EQUIPAMENTOS!$E19&lt;&gt;"",TODAY()-EQUIPAMENTOS!$E19,"")</f>
        <v>45</v>
      </c>
      <c r="G19" s="1"/>
      <c r="H19" s="1"/>
      <c r="I19" s="1"/>
      <c r="J19" s="1"/>
      <c r="K19" s="1"/>
      <c r="L19" s="1"/>
      <c r="M19" s="1"/>
      <c r="N19" s="1"/>
      <c r="O19" s="1"/>
      <c r="P19" s="1"/>
      <c r="Q19" s="1"/>
      <c r="R19" s="1"/>
      <c r="S19" s="1"/>
      <c r="T19" s="1"/>
      <c r="U19" s="1"/>
      <c r="V19" s="1"/>
      <c r="W19" s="1"/>
      <c r="X19" s="1"/>
      <c r="Y19" s="1"/>
      <c r="Z19" s="1"/>
    </row>
    <row r="20" spans="1:26" ht="15" customHeight="1">
      <c r="A20" s="1"/>
      <c r="B20" s="23" t="s">
        <v>92</v>
      </c>
      <c r="C20" s="23" t="s">
        <v>87</v>
      </c>
      <c r="D20" s="23" t="s">
        <v>93</v>
      </c>
      <c r="E20" s="24">
        <f ca="1">TODAY()-502</f>
        <v>45067</v>
      </c>
      <c r="F20" s="25">
        <f ca="1">IF(EQUIPAMENTOS!$E20&lt;&gt;"",TODAY()-EQUIPAMENTOS!$E20,"")</f>
        <v>502</v>
      </c>
      <c r="G20" s="1"/>
      <c r="H20" s="1"/>
      <c r="I20" s="1"/>
      <c r="J20" s="1"/>
      <c r="K20" s="1"/>
      <c r="L20" s="1"/>
      <c r="M20" s="1"/>
      <c r="N20" s="1"/>
      <c r="O20" s="1"/>
      <c r="P20" s="1"/>
      <c r="Q20" s="1"/>
      <c r="R20" s="1"/>
      <c r="S20" s="1"/>
      <c r="T20" s="1"/>
      <c r="U20" s="1"/>
      <c r="V20" s="1"/>
      <c r="W20" s="1"/>
      <c r="X20" s="1"/>
      <c r="Y20" s="1"/>
      <c r="Z20" s="1"/>
    </row>
    <row r="21" spans="1:26" ht="15" customHeight="1">
      <c r="A21" s="1"/>
      <c r="B21" s="23" t="s">
        <v>94</v>
      </c>
      <c r="C21" s="23" t="s">
        <v>64</v>
      </c>
      <c r="D21" s="23" t="s">
        <v>59</v>
      </c>
      <c r="E21" s="24">
        <f ca="1">TODAY()-350</f>
        <v>45219</v>
      </c>
      <c r="F21" s="25">
        <f ca="1">IF(EQUIPAMENTOS!$E21&lt;&gt;"",TODAY()-EQUIPAMENTOS!$E21,"")</f>
        <v>350</v>
      </c>
      <c r="G21" s="1"/>
      <c r="H21" s="1"/>
      <c r="I21" s="1"/>
      <c r="J21" s="1"/>
      <c r="K21" s="1"/>
      <c r="L21" s="1"/>
      <c r="M21" s="1"/>
      <c r="N21" s="1"/>
      <c r="O21" s="1"/>
      <c r="P21" s="1"/>
      <c r="Q21" s="1"/>
      <c r="R21" s="1"/>
      <c r="S21" s="1"/>
      <c r="T21" s="1"/>
      <c r="U21" s="1"/>
      <c r="V21" s="1"/>
      <c r="W21" s="1"/>
      <c r="X21" s="1"/>
      <c r="Y21" s="1"/>
      <c r="Z21" s="1"/>
    </row>
    <row r="22" spans="1:26" ht="15" customHeight="1">
      <c r="A22" s="1"/>
      <c r="B22" s="23" t="s">
        <v>95</v>
      </c>
      <c r="C22" s="23" t="s">
        <v>77</v>
      </c>
      <c r="D22" s="23" t="s">
        <v>84</v>
      </c>
      <c r="E22" s="24">
        <f ca="1">TODAY()-125</f>
        <v>45444</v>
      </c>
      <c r="F22" s="25">
        <f ca="1">IF(EQUIPAMENTOS!$E22&lt;&gt;"",TODAY()-EQUIPAMENTOS!$E22,"")</f>
        <v>125</v>
      </c>
      <c r="G22" s="1"/>
      <c r="H22" s="1"/>
      <c r="I22" s="1"/>
      <c r="J22" s="1"/>
      <c r="K22" s="1"/>
      <c r="L22" s="1"/>
      <c r="M22" s="1"/>
      <c r="N22" s="1"/>
      <c r="O22" s="1"/>
      <c r="P22" s="1"/>
      <c r="Q22" s="1"/>
      <c r="R22" s="1"/>
      <c r="S22" s="1"/>
      <c r="T22" s="1"/>
      <c r="U22" s="1"/>
      <c r="V22" s="1"/>
      <c r="W22" s="1"/>
      <c r="X22" s="1"/>
      <c r="Y22" s="1"/>
      <c r="Z22" s="1"/>
    </row>
    <row r="23" spans="1:26" ht="15" customHeight="1">
      <c r="A23" s="1"/>
      <c r="B23" s="23" t="s">
        <v>96</v>
      </c>
      <c r="C23" s="23" t="s">
        <v>83</v>
      </c>
      <c r="D23" s="23" t="s">
        <v>97</v>
      </c>
      <c r="E23" s="24">
        <f ca="1">TODAY()-90</f>
        <v>45479</v>
      </c>
      <c r="F23" s="25">
        <f ca="1">IF(EQUIPAMENTOS!$E23&lt;&gt;"",TODAY()-EQUIPAMENTOS!$E23,"")</f>
        <v>90</v>
      </c>
      <c r="G23" s="1"/>
      <c r="H23" s="1"/>
      <c r="I23" s="1"/>
      <c r="J23" s="1"/>
      <c r="K23" s="1"/>
      <c r="L23" s="1"/>
      <c r="M23" s="1"/>
      <c r="N23" s="1"/>
      <c r="O23" s="1"/>
      <c r="P23" s="1"/>
      <c r="Q23" s="1"/>
      <c r="R23" s="1"/>
      <c r="S23" s="1"/>
      <c r="T23" s="1"/>
      <c r="U23" s="1"/>
      <c r="V23" s="1"/>
      <c r="W23" s="1"/>
      <c r="X23" s="1"/>
      <c r="Y23" s="1"/>
      <c r="Z23" s="1"/>
    </row>
    <row r="24" spans="1:26" ht="15" customHeight="1">
      <c r="A24" s="1"/>
      <c r="B24" s="23" t="s">
        <v>98</v>
      </c>
      <c r="C24" s="23" t="s">
        <v>58</v>
      </c>
      <c r="D24" s="23" t="s">
        <v>99</v>
      </c>
      <c r="E24" s="24">
        <f ca="1">TODAY()-730</f>
        <v>44839</v>
      </c>
      <c r="F24" s="25">
        <f ca="1">IF(EQUIPAMENTOS!$E24&lt;&gt;"",TODAY()-EQUIPAMENTOS!$E24,"")</f>
        <v>730</v>
      </c>
      <c r="G24" s="1"/>
      <c r="H24" s="1"/>
      <c r="I24" s="1"/>
      <c r="J24" s="1"/>
      <c r="K24" s="1"/>
      <c r="L24" s="1"/>
      <c r="M24" s="1"/>
      <c r="N24" s="1"/>
      <c r="O24" s="1"/>
      <c r="P24" s="1"/>
      <c r="Q24" s="1"/>
      <c r="R24" s="1"/>
      <c r="S24" s="1"/>
      <c r="T24" s="1"/>
      <c r="U24" s="1"/>
      <c r="V24" s="1"/>
      <c r="W24" s="1"/>
      <c r="X24" s="1"/>
      <c r="Y24" s="1"/>
      <c r="Z24" s="1"/>
    </row>
    <row r="25" spans="1:26" ht="15" customHeight="1">
      <c r="A25" s="1"/>
      <c r="B25" s="23" t="s">
        <v>100</v>
      </c>
      <c r="C25" s="23" t="s">
        <v>101</v>
      </c>
      <c r="D25" s="23" t="s">
        <v>65</v>
      </c>
      <c r="E25" s="24">
        <f ca="1">TODAY()-540</f>
        <v>45029</v>
      </c>
      <c r="F25" s="25">
        <f ca="1">IF(EQUIPAMENTOS!$E25&lt;&gt;"",TODAY()-EQUIPAMENTOS!$E25,"")</f>
        <v>540</v>
      </c>
      <c r="G25" s="1"/>
      <c r="H25" s="1"/>
      <c r="I25" s="1"/>
      <c r="J25" s="1"/>
      <c r="K25" s="1"/>
      <c r="L25" s="1"/>
      <c r="M25" s="1"/>
      <c r="N25" s="1"/>
      <c r="O25" s="1"/>
      <c r="P25" s="1"/>
      <c r="Q25" s="1"/>
      <c r="R25" s="1"/>
      <c r="S25" s="1"/>
      <c r="T25" s="1"/>
      <c r="U25" s="1"/>
      <c r="V25" s="1"/>
      <c r="W25" s="1"/>
      <c r="X25" s="1"/>
      <c r="Y25" s="1"/>
      <c r="Z25" s="1"/>
    </row>
    <row r="26" spans="1:26" ht="15" customHeight="1">
      <c r="A26" s="1"/>
      <c r="B26" s="23" t="s">
        <v>102</v>
      </c>
      <c r="C26" s="23" t="s">
        <v>61</v>
      </c>
      <c r="D26" s="23" t="s">
        <v>67</v>
      </c>
      <c r="E26" s="24">
        <f ca="1">TODAY()-18</f>
        <v>45551</v>
      </c>
      <c r="F26" s="25">
        <f ca="1">IF(EQUIPAMENTOS!$E26&lt;&gt;"",TODAY()-EQUIPAMENTOS!$E26,"")</f>
        <v>18</v>
      </c>
      <c r="G26" s="1"/>
      <c r="H26" s="1"/>
      <c r="I26" s="1"/>
      <c r="J26" s="1"/>
      <c r="K26" s="1"/>
      <c r="L26" s="1"/>
      <c r="M26" s="1"/>
      <c r="N26" s="1"/>
      <c r="O26" s="1"/>
      <c r="P26" s="1"/>
      <c r="Q26" s="1"/>
      <c r="R26" s="1"/>
      <c r="S26" s="1"/>
      <c r="T26" s="1"/>
      <c r="U26" s="1"/>
      <c r="V26" s="1"/>
      <c r="W26" s="1"/>
      <c r="X26" s="1"/>
      <c r="Y26" s="1"/>
      <c r="Z26" s="1"/>
    </row>
    <row r="27" spans="1:26" ht="15" customHeight="1">
      <c r="A27" s="1"/>
      <c r="B27" s="23" t="s">
        <v>103</v>
      </c>
      <c r="C27" s="23" t="s">
        <v>104</v>
      </c>
      <c r="D27" s="23" t="s">
        <v>81</v>
      </c>
      <c r="E27" s="24">
        <f ca="1">TODAY()-283</f>
        <v>45286</v>
      </c>
      <c r="F27" s="25">
        <f ca="1">IF(EQUIPAMENTOS!$E27&lt;&gt;"",TODAY()-EQUIPAMENTOS!$E27,"")</f>
        <v>283</v>
      </c>
      <c r="G27" s="1"/>
      <c r="H27" s="1"/>
      <c r="I27" s="1"/>
      <c r="J27" s="1"/>
      <c r="K27" s="1"/>
      <c r="L27" s="1"/>
      <c r="M27" s="1"/>
      <c r="N27" s="1"/>
      <c r="O27" s="1"/>
      <c r="P27" s="1"/>
      <c r="Q27" s="1"/>
      <c r="R27" s="1"/>
      <c r="S27" s="1"/>
      <c r="T27" s="1"/>
      <c r="U27" s="1"/>
      <c r="V27" s="1"/>
      <c r="W27" s="1"/>
      <c r="X27" s="1"/>
      <c r="Y27" s="1"/>
      <c r="Z27" s="1"/>
    </row>
    <row r="28" spans="1:26" ht="15" customHeight="1">
      <c r="A28" s="1"/>
      <c r="B28" s="23" t="s">
        <v>105</v>
      </c>
      <c r="C28" s="23" t="s">
        <v>87</v>
      </c>
      <c r="D28" s="23" t="s">
        <v>91</v>
      </c>
      <c r="E28" s="24">
        <f ca="1">TODAY()-479</f>
        <v>45090</v>
      </c>
      <c r="F28" s="25">
        <f ca="1">IF(EQUIPAMENTOS!$E28&lt;&gt;"",TODAY()-EQUIPAMENTOS!$E28,"")</f>
        <v>479</v>
      </c>
      <c r="G28" s="1"/>
      <c r="H28" s="1"/>
      <c r="I28" s="1"/>
      <c r="J28" s="1"/>
      <c r="K28" s="1"/>
      <c r="L28" s="1"/>
      <c r="M28" s="1"/>
      <c r="N28" s="1"/>
      <c r="O28" s="1"/>
      <c r="P28" s="1"/>
      <c r="Q28" s="1"/>
      <c r="R28" s="1"/>
      <c r="S28" s="1"/>
      <c r="T28" s="1"/>
      <c r="U28" s="1"/>
      <c r="V28" s="1"/>
      <c r="W28" s="1"/>
      <c r="X28" s="1"/>
      <c r="Y28" s="1"/>
      <c r="Z28" s="1"/>
    </row>
    <row r="29" spans="1:26" ht="15" customHeight="1">
      <c r="A29" s="1"/>
      <c r="B29" s="23" t="s">
        <v>106</v>
      </c>
      <c r="C29" s="23" t="s">
        <v>61</v>
      </c>
      <c r="D29" s="23" t="s">
        <v>84</v>
      </c>
      <c r="E29" s="24">
        <f ca="1">TODAY()-355</f>
        <v>45214</v>
      </c>
      <c r="F29" s="25">
        <f ca="1">IF(EQUIPAMENTOS!$E29&lt;&gt;"",TODAY()-EQUIPAMENTOS!$E29,"")</f>
        <v>355</v>
      </c>
      <c r="G29" s="1"/>
      <c r="H29" s="1"/>
      <c r="I29" s="1"/>
      <c r="J29" s="1"/>
      <c r="K29" s="1"/>
      <c r="L29" s="1"/>
      <c r="M29" s="1"/>
      <c r="N29" s="1"/>
      <c r="O29" s="1"/>
      <c r="P29" s="1"/>
      <c r="Q29" s="1"/>
      <c r="R29" s="1"/>
      <c r="S29" s="1"/>
      <c r="T29" s="1"/>
      <c r="U29" s="1"/>
      <c r="V29" s="1"/>
      <c r="W29" s="1"/>
      <c r="X29" s="1"/>
      <c r="Y29" s="1"/>
      <c r="Z29" s="1"/>
    </row>
    <row r="30" spans="1:26" ht="15" customHeight="1">
      <c r="A30" s="1"/>
      <c r="B30" s="23" t="s">
        <v>107</v>
      </c>
      <c r="C30" s="23" t="s">
        <v>74</v>
      </c>
      <c r="D30" s="23" t="s">
        <v>67</v>
      </c>
      <c r="E30" s="24">
        <f t="shared" ref="E30:E31" ca="1" si="0">TODAY()-28</f>
        <v>45541</v>
      </c>
      <c r="F30" s="25">
        <f ca="1">IF(EQUIPAMENTOS!$E30&lt;&gt;"",TODAY()-EQUIPAMENTOS!$E30,"")</f>
        <v>28</v>
      </c>
      <c r="G30" s="1"/>
      <c r="H30" s="1"/>
      <c r="I30" s="1"/>
      <c r="J30" s="1"/>
      <c r="K30" s="1"/>
      <c r="L30" s="1"/>
      <c r="M30" s="1"/>
      <c r="N30" s="1"/>
      <c r="O30" s="1"/>
      <c r="P30" s="1"/>
      <c r="Q30" s="1"/>
      <c r="R30" s="1"/>
      <c r="S30" s="1"/>
      <c r="T30" s="1"/>
      <c r="U30" s="1"/>
      <c r="V30" s="1"/>
      <c r="W30" s="1"/>
      <c r="X30" s="1"/>
      <c r="Y30" s="1"/>
      <c r="Z30" s="1"/>
    </row>
    <row r="31" spans="1:26" ht="15" customHeight="1">
      <c r="A31" s="1"/>
      <c r="B31" s="23" t="s">
        <v>108</v>
      </c>
      <c r="C31" s="23" t="s">
        <v>83</v>
      </c>
      <c r="D31" s="23" t="s">
        <v>81</v>
      </c>
      <c r="E31" s="24">
        <f t="shared" ca="1" si="0"/>
        <v>45541</v>
      </c>
      <c r="F31" s="25">
        <f ca="1">IF(EQUIPAMENTOS!$E31&lt;&gt;"",TODAY()-EQUIPAMENTOS!$E31,"")</f>
        <v>28</v>
      </c>
      <c r="G31" s="1"/>
      <c r="H31" s="1"/>
      <c r="I31" s="1"/>
      <c r="J31" s="1"/>
      <c r="K31" s="1"/>
      <c r="L31" s="1"/>
      <c r="M31" s="1"/>
      <c r="N31" s="1"/>
      <c r="O31" s="1"/>
      <c r="P31" s="1"/>
      <c r="Q31" s="1"/>
      <c r="R31" s="1"/>
      <c r="S31" s="1"/>
      <c r="T31" s="1"/>
      <c r="U31" s="1"/>
      <c r="V31" s="1"/>
      <c r="W31" s="1"/>
      <c r="X31" s="1"/>
      <c r="Y31" s="1"/>
      <c r="Z31" s="1"/>
    </row>
    <row r="32" spans="1:26" ht="15" customHeight="1">
      <c r="A32" s="1"/>
      <c r="B32" s="23" t="s">
        <v>109</v>
      </c>
      <c r="C32" s="23" t="s">
        <v>104</v>
      </c>
      <c r="D32" s="23" t="s">
        <v>84</v>
      </c>
      <c r="E32" s="24">
        <f ca="1">TODAY()-736</f>
        <v>44833</v>
      </c>
      <c r="F32" s="25">
        <f ca="1">IF(EQUIPAMENTOS!$E32&lt;&gt;"",TODAY()-EQUIPAMENTOS!$E32,"")</f>
        <v>736</v>
      </c>
      <c r="G32" s="1"/>
      <c r="H32" s="1"/>
      <c r="I32" s="1"/>
      <c r="J32" s="1"/>
      <c r="K32" s="1"/>
      <c r="L32" s="1"/>
      <c r="M32" s="1"/>
      <c r="N32" s="1"/>
      <c r="O32" s="1"/>
      <c r="P32" s="1"/>
      <c r="Q32" s="1"/>
      <c r="R32" s="1"/>
      <c r="S32" s="1"/>
      <c r="T32" s="1"/>
      <c r="U32" s="1"/>
      <c r="V32" s="1"/>
      <c r="W32" s="1"/>
      <c r="X32" s="1"/>
      <c r="Y32" s="1"/>
      <c r="Z32" s="1"/>
    </row>
    <row r="33" spans="1:26" ht="15" customHeight="1">
      <c r="A33" s="1"/>
      <c r="B33" s="23" t="s">
        <v>110</v>
      </c>
      <c r="C33" s="23" t="s">
        <v>74</v>
      </c>
      <c r="D33" s="23" t="s">
        <v>78</v>
      </c>
      <c r="E33" s="24">
        <f ca="1">TODAY()-68</f>
        <v>45501</v>
      </c>
      <c r="F33" s="25">
        <f ca="1">IF(EQUIPAMENTOS!$E33&lt;&gt;"",TODAY()-EQUIPAMENTOS!$E33,"")</f>
        <v>68</v>
      </c>
      <c r="G33" s="1"/>
      <c r="H33" s="1"/>
      <c r="I33" s="1"/>
      <c r="J33" s="1"/>
      <c r="K33" s="1"/>
      <c r="L33" s="1"/>
      <c r="M33" s="1"/>
      <c r="N33" s="1"/>
      <c r="O33" s="1"/>
      <c r="P33" s="1"/>
      <c r="Q33" s="1"/>
      <c r="R33" s="1"/>
      <c r="S33" s="1"/>
      <c r="T33" s="1"/>
      <c r="U33" s="1"/>
      <c r="V33" s="1"/>
      <c r="W33" s="1"/>
      <c r="X33" s="1"/>
      <c r="Y33" s="1"/>
      <c r="Z33" s="1"/>
    </row>
    <row r="34" spans="1:26" ht="15" customHeight="1">
      <c r="A34" s="1"/>
      <c r="B34" s="23" t="s">
        <v>111</v>
      </c>
      <c r="C34" s="23" t="s">
        <v>64</v>
      </c>
      <c r="D34" s="23" t="s">
        <v>72</v>
      </c>
      <c r="E34" s="24">
        <f ca="1">TODAY()-67</f>
        <v>45502</v>
      </c>
      <c r="F34" s="25">
        <f ca="1">IF(EQUIPAMENTOS!$E34&lt;&gt;"",TODAY()-EQUIPAMENTOS!$E34,"")</f>
        <v>67</v>
      </c>
      <c r="G34" s="1"/>
      <c r="H34" s="1"/>
      <c r="I34" s="1"/>
      <c r="J34" s="1"/>
      <c r="K34" s="1"/>
      <c r="L34" s="1"/>
      <c r="M34" s="1"/>
      <c r="N34" s="1"/>
      <c r="O34" s="1"/>
      <c r="P34" s="1"/>
      <c r="Q34" s="1"/>
      <c r="R34" s="1"/>
      <c r="S34" s="1"/>
      <c r="T34" s="1"/>
      <c r="U34" s="1"/>
      <c r="V34" s="1"/>
      <c r="W34" s="1"/>
      <c r="X34" s="1"/>
      <c r="Y34" s="1"/>
      <c r="Z34" s="1"/>
    </row>
    <row r="35" spans="1:26" ht="15" customHeight="1">
      <c r="A35" s="1"/>
      <c r="B35" s="23" t="s">
        <v>112</v>
      </c>
      <c r="C35" s="23" t="s">
        <v>69</v>
      </c>
      <c r="D35" s="23" t="s">
        <v>65</v>
      </c>
      <c r="E35" s="24">
        <f ca="1">TODAY()-149</f>
        <v>45420</v>
      </c>
      <c r="F35" s="25">
        <f ca="1">IF(EQUIPAMENTOS!$E35&lt;&gt;"",TODAY()-EQUIPAMENTOS!$E35,"")</f>
        <v>149</v>
      </c>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26"/>
      <c r="E36" s="1"/>
      <c r="F36" s="27"/>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26"/>
      <c r="E37" s="1"/>
      <c r="F37" s="27"/>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26"/>
      <c r="E38" s="1"/>
      <c r="F38" s="27"/>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26"/>
      <c r="E39" s="1"/>
      <c r="F39" s="27"/>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26"/>
      <c r="E40" s="1"/>
      <c r="F40" s="27"/>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26"/>
      <c r="E41" s="1"/>
      <c r="F41" s="27"/>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26"/>
      <c r="E42" s="1"/>
      <c r="F42" s="27"/>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26"/>
      <c r="E43" s="1"/>
      <c r="F43" s="27"/>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26"/>
      <c r="E44" s="1"/>
      <c r="F44" s="27"/>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26"/>
      <c r="E45" s="1"/>
      <c r="F45" s="27"/>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26"/>
      <c r="E46" s="1"/>
      <c r="F46" s="27"/>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26"/>
      <c r="E47" s="1"/>
      <c r="F47" s="27"/>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26"/>
      <c r="E48" s="1"/>
      <c r="F48" s="27"/>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26"/>
      <c r="E49" s="1"/>
      <c r="F49" s="27"/>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26"/>
      <c r="E50" s="1"/>
      <c r="F50" s="27"/>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26"/>
      <c r="E51" s="1"/>
      <c r="F51" s="27"/>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26"/>
      <c r="E52" s="1"/>
      <c r="F52" s="27"/>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26"/>
      <c r="E53" s="1"/>
      <c r="F53" s="27"/>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26"/>
      <c r="E54" s="1"/>
      <c r="F54" s="27"/>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26"/>
      <c r="E55" s="1"/>
      <c r="F55" s="27"/>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26"/>
      <c r="E56" s="1"/>
      <c r="F56" s="27"/>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26"/>
      <c r="E57" s="1"/>
      <c r="F57" s="27"/>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26"/>
      <c r="E58" s="1"/>
      <c r="F58" s="27"/>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26"/>
      <c r="E59" s="1"/>
      <c r="F59" s="27"/>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26"/>
      <c r="E60" s="1"/>
      <c r="F60" s="27"/>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26"/>
      <c r="E61" s="1"/>
      <c r="F61" s="27"/>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26"/>
      <c r="E62" s="1"/>
      <c r="F62" s="27"/>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26"/>
      <c r="E63" s="1"/>
      <c r="F63" s="27"/>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26"/>
      <c r="E64" s="1"/>
      <c r="F64" s="27"/>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26"/>
      <c r="E65" s="1"/>
      <c r="F65" s="27"/>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26"/>
      <c r="E66" s="1"/>
      <c r="F66" s="27"/>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26"/>
      <c r="E67" s="1"/>
      <c r="F67" s="27"/>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26"/>
      <c r="E68" s="1"/>
      <c r="F68" s="27"/>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26"/>
      <c r="E69" s="1"/>
      <c r="F69" s="27"/>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26"/>
      <c r="E70" s="1"/>
      <c r="F70" s="27"/>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26"/>
      <c r="E71" s="1"/>
      <c r="F71" s="27"/>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26"/>
      <c r="E72" s="1"/>
      <c r="F72" s="27"/>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26"/>
      <c r="E73" s="1"/>
      <c r="F73" s="27"/>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26"/>
      <c r="E74" s="1"/>
      <c r="F74" s="27"/>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26"/>
      <c r="E75" s="1"/>
      <c r="F75" s="27"/>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26"/>
      <c r="E76" s="1"/>
      <c r="F76" s="27"/>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26"/>
      <c r="E77" s="1"/>
      <c r="F77" s="27"/>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26"/>
      <c r="E78" s="1"/>
      <c r="F78" s="27"/>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26"/>
      <c r="E79" s="1"/>
      <c r="F79" s="27"/>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26"/>
      <c r="E80" s="1"/>
      <c r="F80" s="27"/>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26"/>
      <c r="E81" s="1"/>
      <c r="F81" s="27"/>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26"/>
      <c r="E82" s="1"/>
      <c r="F82" s="27"/>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26"/>
      <c r="E83" s="1"/>
      <c r="F83" s="27"/>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26"/>
      <c r="E84" s="1"/>
      <c r="F84" s="27"/>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26"/>
      <c r="E85" s="1"/>
      <c r="F85" s="27"/>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26"/>
      <c r="E86" s="1"/>
      <c r="F86" s="27"/>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26"/>
      <c r="E87" s="1"/>
      <c r="F87" s="27"/>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26"/>
      <c r="E88" s="1"/>
      <c r="F88" s="27"/>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26"/>
      <c r="E89" s="1"/>
      <c r="F89" s="27"/>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26"/>
      <c r="E90" s="1"/>
      <c r="F90" s="27"/>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26"/>
      <c r="E91" s="1"/>
      <c r="F91" s="27"/>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26"/>
      <c r="E92" s="1"/>
      <c r="F92" s="27"/>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26"/>
      <c r="E93" s="1"/>
      <c r="F93" s="27"/>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26"/>
      <c r="E94" s="1"/>
      <c r="F94" s="27"/>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26"/>
      <c r="E95" s="1"/>
      <c r="F95" s="27"/>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26"/>
      <c r="E96" s="1"/>
      <c r="F96" s="27"/>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26"/>
      <c r="E97" s="1"/>
      <c r="F97" s="27"/>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26"/>
      <c r="E98" s="1"/>
      <c r="F98" s="27"/>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26"/>
      <c r="E99" s="1"/>
      <c r="F99" s="27"/>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26"/>
      <c r="E100" s="1"/>
      <c r="F100" s="27"/>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26"/>
      <c r="E101" s="1"/>
      <c r="F101" s="27"/>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26"/>
      <c r="E102" s="1"/>
      <c r="F102" s="27"/>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26"/>
      <c r="E103" s="1"/>
      <c r="F103" s="27"/>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26"/>
      <c r="E104" s="1"/>
      <c r="F104" s="27"/>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26"/>
      <c r="E105" s="1"/>
      <c r="F105" s="27"/>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26"/>
      <c r="E106" s="1"/>
      <c r="F106" s="27"/>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26"/>
      <c r="E107" s="1"/>
      <c r="F107" s="27"/>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26"/>
      <c r="E108" s="1"/>
      <c r="F108" s="27"/>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26"/>
      <c r="E109" s="1"/>
      <c r="F109" s="27"/>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26"/>
      <c r="E110" s="1"/>
      <c r="F110" s="27"/>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26"/>
      <c r="E111" s="1"/>
      <c r="F111" s="27"/>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26"/>
      <c r="E112" s="1"/>
      <c r="F112" s="27"/>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26"/>
      <c r="E113" s="1"/>
      <c r="F113" s="27"/>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26"/>
      <c r="E114" s="1"/>
      <c r="F114" s="27"/>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26"/>
      <c r="E115" s="1"/>
      <c r="F115" s="27"/>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26"/>
      <c r="E116" s="1"/>
      <c r="F116" s="27"/>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26"/>
      <c r="E117" s="1"/>
      <c r="F117" s="27"/>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26"/>
      <c r="E118" s="1"/>
      <c r="F118" s="27"/>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26"/>
      <c r="E119" s="1"/>
      <c r="F119" s="27"/>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26"/>
      <c r="E120" s="1"/>
      <c r="F120" s="27"/>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26"/>
      <c r="E121" s="1"/>
      <c r="F121" s="27"/>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26"/>
      <c r="E122" s="1"/>
      <c r="F122" s="27"/>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26"/>
      <c r="E123" s="1"/>
      <c r="F123" s="27"/>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26"/>
      <c r="E124" s="1"/>
      <c r="F124" s="27"/>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26"/>
      <c r="E125" s="1"/>
      <c r="F125" s="27"/>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26"/>
      <c r="E126" s="1"/>
      <c r="F126" s="27"/>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26"/>
      <c r="E127" s="1"/>
      <c r="F127" s="27"/>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26"/>
      <c r="E128" s="1"/>
      <c r="F128" s="27"/>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26"/>
      <c r="E129" s="1"/>
      <c r="F129" s="27"/>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26"/>
      <c r="E130" s="1"/>
      <c r="F130" s="27"/>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26"/>
      <c r="E131" s="1"/>
      <c r="F131" s="27"/>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26"/>
      <c r="E132" s="1"/>
      <c r="F132" s="27"/>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26"/>
      <c r="E133" s="1"/>
      <c r="F133" s="27"/>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26"/>
      <c r="E134" s="1"/>
      <c r="F134" s="27"/>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26"/>
      <c r="E135" s="1"/>
      <c r="F135" s="27"/>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26"/>
      <c r="E136" s="1"/>
      <c r="F136" s="27"/>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26"/>
      <c r="E137" s="1"/>
      <c r="F137" s="27"/>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26"/>
      <c r="E138" s="1"/>
      <c r="F138" s="27"/>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26"/>
      <c r="E139" s="1"/>
      <c r="F139" s="27"/>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26"/>
      <c r="E140" s="1"/>
      <c r="F140" s="27"/>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26"/>
      <c r="E141" s="1"/>
      <c r="F141" s="27"/>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26"/>
      <c r="E142" s="1"/>
      <c r="F142" s="27"/>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26"/>
      <c r="E143" s="1"/>
      <c r="F143" s="27"/>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26"/>
      <c r="E144" s="1"/>
      <c r="F144" s="27"/>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26"/>
      <c r="E145" s="1"/>
      <c r="F145" s="27"/>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26"/>
      <c r="E146" s="1"/>
      <c r="F146" s="27"/>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26"/>
      <c r="E147" s="1"/>
      <c r="F147" s="27"/>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26"/>
      <c r="E148" s="1"/>
      <c r="F148" s="27"/>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26"/>
      <c r="E149" s="1"/>
      <c r="F149" s="27"/>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26"/>
      <c r="E150" s="1"/>
      <c r="F150" s="27"/>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26"/>
      <c r="E151" s="1"/>
      <c r="F151" s="27"/>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26"/>
      <c r="E152" s="1"/>
      <c r="F152" s="27"/>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26"/>
      <c r="E153" s="1"/>
      <c r="F153" s="27"/>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26"/>
      <c r="E154" s="1"/>
      <c r="F154" s="27"/>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26"/>
      <c r="E155" s="1"/>
      <c r="F155" s="27"/>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26"/>
      <c r="E156" s="1"/>
      <c r="F156" s="27"/>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26"/>
      <c r="E157" s="1"/>
      <c r="F157" s="27"/>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26"/>
      <c r="E158" s="1"/>
      <c r="F158" s="27"/>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26"/>
      <c r="E159" s="1"/>
      <c r="F159" s="27"/>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26"/>
      <c r="E160" s="1"/>
      <c r="F160" s="27"/>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26"/>
      <c r="E161" s="1"/>
      <c r="F161" s="27"/>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26"/>
      <c r="E162" s="1"/>
      <c r="F162" s="27"/>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26"/>
      <c r="E163" s="1"/>
      <c r="F163" s="27"/>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26"/>
      <c r="E164" s="1"/>
      <c r="F164" s="27"/>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26"/>
      <c r="E165" s="1"/>
      <c r="F165" s="27"/>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26"/>
      <c r="E166" s="1"/>
      <c r="F166" s="27"/>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26"/>
      <c r="E167" s="1"/>
      <c r="F167" s="27"/>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26"/>
      <c r="E168" s="1"/>
      <c r="F168" s="27"/>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26"/>
      <c r="E169" s="1"/>
      <c r="F169" s="27"/>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26"/>
      <c r="E170" s="1"/>
      <c r="F170" s="27"/>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26"/>
      <c r="E171" s="1"/>
      <c r="F171" s="27"/>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26"/>
      <c r="E172" s="1"/>
      <c r="F172" s="27"/>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26"/>
      <c r="E173" s="1"/>
      <c r="F173" s="27"/>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26"/>
      <c r="E174" s="1"/>
      <c r="F174" s="27"/>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26"/>
      <c r="E175" s="1"/>
      <c r="F175" s="27"/>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26"/>
      <c r="E176" s="1"/>
      <c r="F176" s="27"/>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26"/>
      <c r="E177" s="1"/>
      <c r="F177" s="27"/>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26"/>
      <c r="E178" s="1"/>
      <c r="F178" s="27"/>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26"/>
      <c r="E179" s="1"/>
      <c r="F179" s="27"/>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26"/>
      <c r="E180" s="1"/>
      <c r="F180" s="27"/>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26"/>
      <c r="E181" s="1"/>
      <c r="F181" s="27"/>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26"/>
      <c r="E182" s="1"/>
      <c r="F182" s="27"/>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26"/>
      <c r="E183" s="1"/>
      <c r="F183" s="27"/>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26"/>
      <c r="E184" s="1"/>
      <c r="F184" s="27"/>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26"/>
      <c r="E185" s="1"/>
      <c r="F185" s="27"/>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26"/>
      <c r="E186" s="1"/>
      <c r="F186" s="27"/>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26"/>
      <c r="E187" s="1"/>
      <c r="F187" s="27"/>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26"/>
      <c r="E188" s="1"/>
      <c r="F188" s="27"/>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26"/>
      <c r="E189" s="1"/>
      <c r="F189" s="27"/>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26"/>
      <c r="E190" s="1"/>
      <c r="F190" s="27"/>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26"/>
      <c r="E191" s="1"/>
      <c r="F191" s="27"/>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26"/>
      <c r="E192" s="1"/>
      <c r="F192" s="27"/>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26"/>
      <c r="E193" s="1"/>
      <c r="F193" s="27"/>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26"/>
      <c r="E194" s="1"/>
      <c r="F194" s="27"/>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26"/>
      <c r="E195" s="1"/>
      <c r="F195" s="27"/>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26"/>
      <c r="E196" s="1"/>
      <c r="F196" s="27"/>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26"/>
      <c r="E197" s="1"/>
      <c r="F197" s="27"/>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26"/>
      <c r="E198" s="1"/>
      <c r="F198" s="27"/>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26"/>
      <c r="E199" s="1"/>
      <c r="F199" s="27"/>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26"/>
      <c r="E200" s="1"/>
      <c r="F200" s="27"/>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26"/>
      <c r="E201" s="1"/>
      <c r="F201" s="27"/>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26"/>
      <c r="E202" s="1"/>
      <c r="F202" s="27"/>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26"/>
      <c r="E203" s="1"/>
      <c r="F203" s="27"/>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26"/>
      <c r="E204" s="1"/>
      <c r="F204" s="27"/>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26"/>
      <c r="E205" s="1"/>
      <c r="F205" s="27"/>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26"/>
      <c r="E206" s="1"/>
      <c r="F206" s="27"/>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26"/>
      <c r="E207" s="1"/>
      <c r="F207" s="27"/>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26"/>
      <c r="E208" s="1"/>
      <c r="F208" s="27"/>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26"/>
      <c r="E209" s="1"/>
      <c r="F209" s="27"/>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26"/>
      <c r="E210" s="1"/>
      <c r="F210" s="27"/>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26"/>
      <c r="E211" s="1"/>
      <c r="F211" s="27"/>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26"/>
      <c r="E212" s="1"/>
      <c r="F212" s="27"/>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26"/>
      <c r="E213" s="1"/>
      <c r="F213" s="27"/>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26"/>
      <c r="E214" s="1"/>
      <c r="F214" s="27"/>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26"/>
      <c r="E215" s="1"/>
      <c r="F215" s="27"/>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26"/>
      <c r="E216" s="1"/>
      <c r="F216" s="27"/>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26"/>
      <c r="E217" s="1"/>
      <c r="F217" s="27"/>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26"/>
      <c r="E218" s="1"/>
      <c r="F218" s="27"/>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26"/>
      <c r="E219" s="1"/>
      <c r="F219" s="27"/>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26"/>
      <c r="E220" s="1"/>
      <c r="F220" s="27"/>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26"/>
      <c r="E221" s="1"/>
      <c r="F221" s="27"/>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26"/>
      <c r="E222" s="1"/>
      <c r="F222" s="27"/>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26"/>
      <c r="E223" s="1"/>
      <c r="F223" s="27"/>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26"/>
      <c r="E224" s="1"/>
      <c r="F224" s="27"/>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26"/>
      <c r="E225" s="1"/>
      <c r="F225" s="27"/>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26"/>
      <c r="E226" s="1"/>
      <c r="F226" s="27"/>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26"/>
      <c r="E227" s="1"/>
      <c r="F227" s="27"/>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26"/>
      <c r="E228" s="1"/>
      <c r="F228" s="27"/>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26"/>
      <c r="E229" s="1"/>
      <c r="F229" s="27"/>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26"/>
      <c r="E230" s="1"/>
      <c r="F230" s="27"/>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26"/>
      <c r="E231" s="1"/>
      <c r="F231" s="27"/>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26"/>
      <c r="E232" s="1"/>
      <c r="F232" s="27"/>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26"/>
      <c r="E233" s="1"/>
      <c r="F233" s="27"/>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26"/>
      <c r="E234" s="1"/>
      <c r="F234" s="27"/>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26"/>
      <c r="E235" s="1"/>
      <c r="F235" s="27"/>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26"/>
      <c r="E236" s="1"/>
      <c r="F236" s="27"/>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26"/>
      <c r="E237" s="1"/>
      <c r="F237" s="27"/>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26"/>
      <c r="E238" s="1"/>
      <c r="F238" s="27"/>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26"/>
      <c r="E239" s="1"/>
      <c r="F239" s="27"/>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26"/>
      <c r="E240" s="1"/>
      <c r="F240" s="27"/>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26"/>
      <c r="E241" s="1"/>
      <c r="F241" s="27"/>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26"/>
      <c r="E242" s="1"/>
      <c r="F242" s="27"/>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26"/>
      <c r="E243" s="1"/>
      <c r="F243" s="27"/>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26"/>
      <c r="E244" s="1"/>
      <c r="F244" s="27"/>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26"/>
      <c r="E245" s="1"/>
      <c r="F245" s="27"/>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26"/>
      <c r="E246" s="1"/>
      <c r="F246" s="27"/>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26"/>
      <c r="E247" s="1"/>
      <c r="F247" s="27"/>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26"/>
      <c r="E248" s="1"/>
      <c r="F248" s="27"/>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26"/>
      <c r="E249" s="1"/>
      <c r="F249" s="27"/>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26"/>
      <c r="E250" s="1"/>
      <c r="F250" s="27"/>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26"/>
      <c r="E251" s="1"/>
      <c r="F251" s="27"/>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26"/>
      <c r="E252" s="1"/>
      <c r="F252" s="27"/>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26"/>
      <c r="E253" s="1"/>
      <c r="F253" s="27"/>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26"/>
      <c r="E254" s="1"/>
      <c r="F254" s="27"/>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26"/>
      <c r="E255" s="1"/>
      <c r="F255" s="27"/>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26"/>
      <c r="E256" s="1"/>
      <c r="F256" s="27"/>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26"/>
      <c r="E257" s="1"/>
      <c r="F257" s="27"/>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26"/>
      <c r="E258" s="1"/>
      <c r="F258" s="27"/>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26"/>
      <c r="E259" s="1"/>
      <c r="F259" s="27"/>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26"/>
      <c r="E260" s="1"/>
      <c r="F260" s="27"/>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26"/>
      <c r="E261" s="1"/>
      <c r="F261" s="27"/>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26"/>
      <c r="E262" s="1"/>
      <c r="F262" s="27"/>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26"/>
      <c r="E263" s="1"/>
      <c r="F263" s="27"/>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26"/>
      <c r="E264" s="1"/>
      <c r="F264" s="27"/>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26"/>
      <c r="E265" s="1"/>
      <c r="F265" s="27"/>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26"/>
      <c r="E266" s="1"/>
      <c r="F266" s="27"/>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26"/>
      <c r="E267" s="1"/>
      <c r="F267" s="27"/>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26"/>
      <c r="E268" s="1"/>
      <c r="F268" s="27"/>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26"/>
      <c r="E269" s="1"/>
      <c r="F269" s="27"/>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26"/>
      <c r="E270" s="1"/>
      <c r="F270" s="27"/>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26"/>
      <c r="E271" s="1"/>
      <c r="F271" s="27"/>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26"/>
      <c r="E272" s="1"/>
      <c r="F272" s="27"/>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26"/>
      <c r="E273" s="1"/>
      <c r="F273" s="27"/>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26"/>
      <c r="E274" s="1"/>
      <c r="F274" s="27"/>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26"/>
      <c r="E275" s="1"/>
      <c r="F275" s="27"/>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26"/>
      <c r="E276" s="1"/>
      <c r="F276" s="27"/>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26"/>
      <c r="E277" s="1"/>
      <c r="F277" s="27"/>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26"/>
      <c r="E278" s="1"/>
      <c r="F278" s="27"/>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26"/>
      <c r="E279" s="1"/>
      <c r="F279" s="27"/>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26"/>
      <c r="E280" s="1"/>
      <c r="F280" s="27"/>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26"/>
      <c r="E281" s="1"/>
      <c r="F281" s="27"/>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26"/>
      <c r="E282" s="1"/>
      <c r="F282" s="27"/>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26"/>
      <c r="E283" s="1"/>
      <c r="F283" s="27"/>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26"/>
      <c r="E284" s="1"/>
      <c r="F284" s="27"/>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26"/>
      <c r="E285" s="1"/>
      <c r="F285" s="27"/>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26"/>
      <c r="E286" s="1"/>
      <c r="F286" s="27"/>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26"/>
      <c r="E287" s="1"/>
      <c r="F287" s="27"/>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26"/>
      <c r="E288" s="1"/>
      <c r="F288" s="27"/>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26"/>
      <c r="E289" s="1"/>
      <c r="F289" s="27"/>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26"/>
      <c r="E290" s="1"/>
      <c r="F290" s="27"/>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26"/>
      <c r="E291" s="1"/>
      <c r="F291" s="27"/>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26"/>
      <c r="E292" s="1"/>
      <c r="F292" s="27"/>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26"/>
      <c r="E293" s="1"/>
      <c r="F293" s="27"/>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26"/>
      <c r="E294" s="1"/>
      <c r="F294" s="27"/>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26"/>
      <c r="E295" s="1"/>
      <c r="F295" s="27"/>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26"/>
      <c r="E296" s="1"/>
      <c r="F296" s="27"/>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26"/>
      <c r="E297" s="1"/>
      <c r="F297" s="27"/>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26"/>
      <c r="E298" s="1"/>
      <c r="F298" s="27"/>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26"/>
      <c r="E299" s="1"/>
      <c r="F299" s="27"/>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26"/>
      <c r="E300" s="1"/>
      <c r="F300" s="27"/>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26"/>
      <c r="E301" s="1"/>
      <c r="F301" s="27"/>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26"/>
      <c r="E302" s="1"/>
      <c r="F302" s="27"/>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26"/>
      <c r="E303" s="1"/>
      <c r="F303" s="27"/>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26"/>
      <c r="E304" s="1"/>
      <c r="F304" s="27"/>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26"/>
      <c r="E305" s="1"/>
      <c r="F305" s="27"/>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26"/>
      <c r="E306" s="1"/>
      <c r="F306" s="27"/>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26"/>
      <c r="E307" s="1"/>
      <c r="F307" s="27"/>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26"/>
      <c r="E308" s="1"/>
      <c r="F308" s="27"/>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26"/>
      <c r="E309" s="1"/>
      <c r="F309" s="27"/>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26"/>
      <c r="E310" s="1"/>
      <c r="F310" s="27"/>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26"/>
      <c r="E311" s="1"/>
      <c r="F311" s="27"/>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26"/>
      <c r="E312" s="1"/>
      <c r="F312" s="27"/>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26"/>
      <c r="E313" s="1"/>
      <c r="F313" s="27"/>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26"/>
      <c r="E314" s="1"/>
      <c r="F314" s="27"/>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26"/>
      <c r="E315" s="1"/>
      <c r="F315" s="27"/>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26"/>
      <c r="E316" s="1"/>
      <c r="F316" s="27"/>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26"/>
      <c r="E317" s="1"/>
      <c r="F317" s="27"/>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26"/>
      <c r="E318" s="1"/>
      <c r="F318" s="27"/>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26"/>
      <c r="E319" s="1"/>
      <c r="F319" s="27"/>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26"/>
      <c r="E320" s="1"/>
      <c r="F320" s="27"/>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26"/>
      <c r="E321" s="1"/>
      <c r="F321" s="27"/>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26"/>
      <c r="E322" s="1"/>
      <c r="F322" s="27"/>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26"/>
      <c r="E323" s="1"/>
      <c r="F323" s="27"/>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26"/>
      <c r="E324" s="1"/>
      <c r="F324" s="27"/>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26"/>
      <c r="E325" s="1"/>
      <c r="F325" s="27"/>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26"/>
      <c r="E326" s="1"/>
      <c r="F326" s="27"/>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26"/>
      <c r="E327" s="1"/>
      <c r="F327" s="27"/>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26"/>
      <c r="E328" s="1"/>
      <c r="F328" s="27"/>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26"/>
      <c r="E329" s="1"/>
      <c r="F329" s="27"/>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26"/>
      <c r="E330" s="1"/>
      <c r="F330" s="27"/>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26"/>
      <c r="E331" s="1"/>
      <c r="F331" s="27"/>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26"/>
      <c r="E332" s="1"/>
      <c r="F332" s="27"/>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26"/>
      <c r="E333" s="1"/>
      <c r="F333" s="27"/>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26"/>
      <c r="E334" s="1"/>
      <c r="F334" s="27"/>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26"/>
      <c r="E335" s="1"/>
      <c r="F335" s="27"/>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26"/>
      <c r="E336" s="1"/>
      <c r="F336" s="27"/>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26"/>
      <c r="E337" s="1"/>
      <c r="F337" s="27"/>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26"/>
      <c r="E338" s="1"/>
      <c r="F338" s="27"/>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26"/>
      <c r="E339" s="1"/>
      <c r="F339" s="27"/>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26"/>
      <c r="E340" s="1"/>
      <c r="F340" s="27"/>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26"/>
      <c r="E341" s="1"/>
      <c r="F341" s="27"/>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26"/>
      <c r="E342" s="1"/>
      <c r="F342" s="27"/>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26"/>
      <c r="E343" s="1"/>
      <c r="F343" s="27"/>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26"/>
      <c r="E344" s="1"/>
      <c r="F344" s="27"/>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26"/>
      <c r="E345" s="1"/>
      <c r="F345" s="27"/>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26"/>
      <c r="E346" s="1"/>
      <c r="F346" s="27"/>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26"/>
      <c r="E347" s="1"/>
      <c r="F347" s="27"/>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26"/>
      <c r="E348" s="1"/>
      <c r="F348" s="27"/>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26"/>
      <c r="E349" s="1"/>
      <c r="F349" s="27"/>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26"/>
      <c r="E350" s="1"/>
      <c r="F350" s="27"/>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26"/>
      <c r="E351" s="1"/>
      <c r="F351" s="27"/>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26"/>
      <c r="E352" s="1"/>
      <c r="F352" s="27"/>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26"/>
      <c r="E353" s="1"/>
      <c r="F353" s="27"/>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26"/>
      <c r="E354" s="1"/>
      <c r="F354" s="27"/>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26"/>
      <c r="E355" s="1"/>
      <c r="F355" s="27"/>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26"/>
      <c r="E356" s="1"/>
      <c r="F356" s="27"/>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26"/>
      <c r="E357" s="1"/>
      <c r="F357" s="27"/>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26"/>
      <c r="E358" s="1"/>
      <c r="F358" s="27"/>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26"/>
      <c r="E359" s="1"/>
      <c r="F359" s="27"/>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26"/>
      <c r="E360" s="1"/>
      <c r="F360" s="27"/>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26"/>
      <c r="E361" s="1"/>
      <c r="F361" s="27"/>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26"/>
      <c r="E362" s="1"/>
      <c r="F362" s="27"/>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26"/>
      <c r="E363" s="1"/>
      <c r="F363" s="27"/>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26"/>
      <c r="E364" s="1"/>
      <c r="F364" s="27"/>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26"/>
      <c r="E365" s="1"/>
      <c r="F365" s="27"/>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26"/>
      <c r="E366" s="1"/>
      <c r="F366" s="27"/>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26"/>
      <c r="E367" s="1"/>
      <c r="F367" s="27"/>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26"/>
      <c r="E368" s="1"/>
      <c r="F368" s="27"/>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26"/>
      <c r="E369" s="1"/>
      <c r="F369" s="27"/>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26"/>
      <c r="E370" s="1"/>
      <c r="F370" s="27"/>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26"/>
      <c r="E371" s="1"/>
      <c r="F371" s="27"/>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26"/>
      <c r="E372" s="1"/>
      <c r="F372" s="27"/>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26"/>
      <c r="E373" s="1"/>
      <c r="F373" s="27"/>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26"/>
      <c r="E374" s="1"/>
      <c r="F374" s="27"/>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26"/>
      <c r="E375" s="1"/>
      <c r="F375" s="27"/>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26"/>
      <c r="E376" s="1"/>
      <c r="F376" s="27"/>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26"/>
      <c r="E377" s="1"/>
      <c r="F377" s="27"/>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26"/>
      <c r="E378" s="1"/>
      <c r="F378" s="27"/>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26"/>
      <c r="E379" s="1"/>
      <c r="F379" s="27"/>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26"/>
      <c r="E380" s="1"/>
      <c r="F380" s="27"/>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26"/>
      <c r="E381" s="1"/>
      <c r="F381" s="27"/>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26"/>
      <c r="E382" s="1"/>
      <c r="F382" s="27"/>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26"/>
      <c r="E383" s="1"/>
      <c r="F383" s="27"/>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26"/>
      <c r="E384" s="1"/>
      <c r="F384" s="27"/>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26"/>
      <c r="E385" s="1"/>
      <c r="F385" s="27"/>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26"/>
      <c r="E386" s="1"/>
      <c r="F386" s="27"/>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26"/>
      <c r="E387" s="1"/>
      <c r="F387" s="27"/>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26"/>
      <c r="E388" s="1"/>
      <c r="F388" s="27"/>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26"/>
      <c r="E389" s="1"/>
      <c r="F389" s="27"/>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26"/>
      <c r="E390" s="1"/>
      <c r="F390" s="27"/>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26"/>
      <c r="E391" s="1"/>
      <c r="F391" s="27"/>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26"/>
      <c r="E392" s="1"/>
      <c r="F392" s="27"/>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26"/>
      <c r="E393" s="1"/>
      <c r="F393" s="27"/>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26"/>
      <c r="E394" s="1"/>
      <c r="F394" s="27"/>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26"/>
      <c r="E395" s="1"/>
      <c r="F395" s="27"/>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26"/>
      <c r="E396" s="1"/>
      <c r="F396" s="27"/>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26"/>
      <c r="E397" s="1"/>
      <c r="F397" s="27"/>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26"/>
      <c r="E398" s="1"/>
      <c r="F398" s="27"/>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26"/>
      <c r="E399" s="1"/>
      <c r="F399" s="27"/>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26"/>
      <c r="E400" s="1"/>
      <c r="F400" s="27"/>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26"/>
      <c r="E401" s="1"/>
      <c r="F401" s="27"/>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26"/>
      <c r="E402" s="1"/>
      <c r="F402" s="27"/>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26"/>
      <c r="E403" s="1"/>
      <c r="F403" s="27"/>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26"/>
      <c r="E404" s="1"/>
      <c r="F404" s="27"/>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26"/>
      <c r="E405" s="1"/>
      <c r="F405" s="27"/>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26"/>
      <c r="E406" s="1"/>
      <c r="F406" s="27"/>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26"/>
      <c r="E407" s="1"/>
      <c r="F407" s="27"/>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26"/>
      <c r="E408" s="1"/>
      <c r="F408" s="27"/>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26"/>
      <c r="E409" s="1"/>
      <c r="F409" s="27"/>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26"/>
      <c r="E410" s="1"/>
      <c r="F410" s="27"/>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26"/>
      <c r="E411" s="1"/>
      <c r="F411" s="27"/>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26"/>
      <c r="E412" s="1"/>
      <c r="F412" s="27"/>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26"/>
      <c r="E413" s="1"/>
      <c r="F413" s="27"/>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26"/>
      <c r="E414" s="1"/>
      <c r="F414" s="27"/>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26"/>
      <c r="E415" s="1"/>
      <c r="F415" s="27"/>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26"/>
      <c r="E416" s="1"/>
      <c r="F416" s="27"/>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26"/>
      <c r="E417" s="1"/>
      <c r="F417" s="27"/>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26"/>
      <c r="E418" s="1"/>
      <c r="F418" s="27"/>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26"/>
      <c r="E419" s="1"/>
      <c r="F419" s="27"/>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26"/>
      <c r="E420" s="1"/>
      <c r="F420" s="27"/>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26"/>
      <c r="E421" s="1"/>
      <c r="F421" s="27"/>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26"/>
      <c r="E422" s="1"/>
      <c r="F422" s="27"/>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26"/>
      <c r="E423" s="1"/>
      <c r="F423" s="27"/>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26"/>
      <c r="E424" s="1"/>
      <c r="F424" s="27"/>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26"/>
      <c r="E425" s="1"/>
      <c r="F425" s="27"/>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26"/>
      <c r="E426" s="1"/>
      <c r="F426" s="27"/>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26"/>
      <c r="E427" s="1"/>
      <c r="F427" s="27"/>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26"/>
      <c r="E428" s="1"/>
      <c r="F428" s="27"/>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26"/>
      <c r="E429" s="1"/>
      <c r="F429" s="27"/>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26"/>
      <c r="E430" s="1"/>
      <c r="F430" s="27"/>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26"/>
      <c r="E431" s="1"/>
      <c r="F431" s="27"/>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26"/>
      <c r="E432" s="1"/>
      <c r="F432" s="27"/>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26"/>
      <c r="E433" s="1"/>
      <c r="F433" s="27"/>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26"/>
      <c r="E434" s="1"/>
      <c r="F434" s="27"/>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26"/>
      <c r="E435" s="1"/>
      <c r="F435" s="27"/>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26"/>
      <c r="E436" s="1"/>
      <c r="F436" s="27"/>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26"/>
      <c r="E437" s="1"/>
      <c r="F437" s="27"/>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26"/>
      <c r="E438" s="1"/>
      <c r="F438" s="27"/>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26"/>
      <c r="E439" s="1"/>
      <c r="F439" s="27"/>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26"/>
      <c r="E440" s="1"/>
      <c r="F440" s="27"/>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26"/>
      <c r="E441" s="1"/>
      <c r="F441" s="27"/>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26"/>
      <c r="E442" s="1"/>
      <c r="F442" s="27"/>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26"/>
      <c r="E443" s="1"/>
      <c r="F443" s="27"/>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26"/>
      <c r="E444" s="1"/>
      <c r="F444" s="27"/>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26"/>
      <c r="E445" s="1"/>
      <c r="F445" s="27"/>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26"/>
      <c r="E446" s="1"/>
      <c r="F446" s="27"/>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26"/>
      <c r="E447" s="1"/>
      <c r="F447" s="27"/>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26"/>
      <c r="E448" s="1"/>
      <c r="F448" s="27"/>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26"/>
      <c r="E449" s="1"/>
      <c r="F449" s="27"/>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26"/>
      <c r="E450" s="1"/>
      <c r="F450" s="27"/>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26"/>
      <c r="E451" s="1"/>
      <c r="F451" s="27"/>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26"/>
      <c r="E452" s="1"/>
      <c r="F452" s="27"/>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26"/>
      <c r="E453" s="1"/>
      <c r="F453" s="27"/>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26"/>
      <c r="E454" s="1"/>
      <c r="F454" s="27"/>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26"/>
      <c r="E455" s="1"/>
      <c r="F455" s="27"/>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26"/>
      <c r="E456" s="1"/>
      <c r="F456" s="27"/>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26"/>
      <c r="E457" s="1"/>
      <c r="F457" s="27"/>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26"/>
      <c r="E458" s="1"/>
      <c r="F458" s="27"/>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26"/>
      <c r="E459" s="1"/>
      <c r="F459" s="27"/>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26"/>
      <c r="E460" s="1"/>
      <c r="F460" s="27"/>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26"/>
      <c r="E461" s="1"/>
      <c r="F461" s="27"/>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26"/>
      <c r="E462" s="1"/>
      <c r="F462" s="27"/>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26"/>
      <c r="E463" s="1"/>
      <c r="F463" s="27"/>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26"/>
      <c r="E464" s="1"/>
      <c r="F464" s="27"/>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26"/>
      <c r="E465" s="1"/>
      <c r="F465" s="27"/>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26"/>
      <c r="E466" s="1"/>
      <c r="F466" s="27"/>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26"/>
      <c r="E467" s="1"/>
      <c r="F467" s="27"/>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26"/>
      <c r="E468" s="1"/>
      <c r="F468" s="27"/>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26"/>
      <c r="E469" s="1"/>
      <c r="F469" s="27"/>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26"/>
      <c r="E470" s="1"/>
      <c r="F470" s="27"/>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26"/>
      <c r="E471" s="1"/>
      <c r="F471" s="27"/>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26"/>
      <c r="E472" s="1"/>
      <c r="F472" s="27"/>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26"/>
      <c r="E473" s="1"/>
      <c r="F473" s="27"/>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26"/>
      <c r="E474" s="1"/>
      <c r="F474" s="27"/>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26"/>
      <c r="E475" s="1"/>
      <c r="F475" s="27"/>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26"/>
      <c r="E476" s="1"/>
      <c r="F476" s="27"/>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26"/>
      <c r="E477" s="1"/>
      <c r="F477" s="27"/>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26"/>
      <c r="E478" s="1"/>
      <c r="F478" s="27"/>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26"/>
      <c r="E479" s="1"/>
      <c r="F479" s="27"/>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26"/>
      <c r="E480" s="1"/>
      <c r="F480" s="27"/>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26"/>
      <c r="E481" s="1"/>
      <c r="F481" s="27"/>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26"/>
      <c r="E482" s="1"/>
      <c r="F482" s="27"/>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26"/>
      <c r="E483" s="1"/>
      <c r="F483" s="27"/>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26"/>
      <c r="E484" s="1"/>
      <c r="F484" s="27"/>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26"/>
      <c r="E485" s="1"/>
      <c r="F485" s="27"/>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26"/>
      <c r="E486" s="1"/>
      <c r="F486" s="27"/>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26"/>
      <c r="E487" s="1"/>
      <c r="F487" s="27"/>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26"/>
      <c r="E488" s="1"/>
      <c r="F488" s="27"/>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26"/>
      <c r="E489" s="1"/>
      <c r="F489" s="27"/>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26"/>
      <c r="E490" s="1"/>
      <c r="F490" s="27"/>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26"/>
      <c r="E491" s="1"/>
      <c r="F491" s="27"/>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26"/>
      <c r="E492" s="1"/>
      <c r="F492" s="27"/>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26"/>
      <c r="E493" s="1"/>
      <c r="F493" s="27"/>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26"/>
      <c r="E494" s="1"/>
      <c r="F494" s="27"/>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26"/>
      <c r="E495" s="1"/>
      <c r="F495" s="27"/>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26"/>
      <c r="E496" s="1"/>
      <c r="F496" s="27"/>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26"/>
      <c r="E497" s="1"/>
      <c r="F497" s="27"/>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26"/>
      <c r="E498" s="1"/>
      <c r="F498" s="27"/>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26"/>
      <c r="E499" s="1"/>
      <c r="F499" s="27"/>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26"/>
      <c r="E500" s="1"/>
      <c r="F500" s="27"/>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26"/>
      <c r="E501" s="1"/>
      <c r="F501" s="27"/>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26"/>
      <c r="E502" s="1"/>
      <c r="F502" s="27"/>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26"/>
      <c r="E503" s="1"/>
      <c r="F503" s="27"/>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26"/>
      <c r="E504" s="1"/>
      <c r="F504" s="27"/>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26"/>
      <c r="E505" s="1"/>
      <c r="F505" s="27"/>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26"/>
      <c r="E506" s="1"/>
      <c r="F506" s="27"/>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26"/>
      <c r="E507" s="1"/>
      <c r="F507" s="27"/>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26"/>
      <c r="E508" s="1"/>
      <c r="F508" s="27"/>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26"/>
      <c r="E509" s="1"/>
      <c r="F509" s="27"/>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26"/>
      <c r="E510" s="1"/>
      <c r="F510" s="27"/>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26"/>
      <c r="E511" s="1"/>
      <c r="F511" s="27"/>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26"/>
      <c r="E512" s="1"/>
      <c r="F512" s="27"/>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26"/>
      <c r="E513" s="1"/>
      <c r="F513" s="27"/>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26"/>
      <c r="E514" s="1"/>
      <c r="F514" s="27"/>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26"/>
      <c r="E515" s="1"/>
      <c r="F515" s="27"/>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26"/>
      <c r="E516" s="1"/>
      <c r="F516" s="27"/>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26"/>
      <c r="E517" s="1"/>
      <c r="F517" s="27"/>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26"/>
      <c r="E518" s="1"/>
      <c r="F518" s="27"/>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26"/>
      <c r="E519" s="1"/>
      <c r="F519" s="27"/>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26"/>
      <c r="E520" s="1"/>
      <c r="F520" s="27"/>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26"/>
      <c r="E521" s="1"/>
      <c r="F521" s="27"/>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26"/>
      <c r="E522" s="1"/>
      <c r="F522" s="27"/>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26"/>
      <c r="E523" s="1"/>
      <c r="F523" s="27"/>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26"/>
      <c r="E524" s="1"/>
      <c r="F524" s="27"/>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26"/>
      <c r="E525" s="1"/>
      <c r="F525" s="27"/>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26"/>
      <c r="E526" s="1"/>
      <c r="F526" s="27"/>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26"/>
      <c r="E527" s="1"/>
      <c r="F527" s="27"/>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26"/>
      <c r="E528" s="1"/>
      <c r="F528" s="27"/>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26"/>
      <c r="E529" s="1"/>
      <c r="F529" s="27"/>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26"/>
      <c r="E530" s="1"/>
      <c r="F530" s="27"/>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26"/>
      <c r="E531" s="1"/>
      <c r="F531" s="27"/>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26"/>
      <c r="E532" s="1"/>
      <c r="F532" s="27"/>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26"/>
      <c r="E533" s="1"/>
      <c r="F533" s="27"/>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26"/>
      <c r="E534" s="1"/>
      <c r="F534" s="27"/>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26"/>
      <c r="E535" s="1"/>
      <c r="F535" s="27"/>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26"/>
      <c r="E536" s="1"/>
      <c r="F536" s="27"/>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26"/>
      <c r="E537" s="1"/>
      <c r="F537" s="27"/>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26"/>
      <c r="E538" s="1"/>
      <c r="F538" s="27"/>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26"/>
      <c r="E539" s="1"/>
      <c r="F539" s="27"/>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26"/>
      <c r="E540" s="1"/>
      <c r="F540" s="27"/>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26"/>
      <c r="E541" s="1"/>
      <c r="F541" s="27"/>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26"/>
      <c r="E542" s="1"/>
      <c r="F542" s="27"/>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26"/>
      <c r="E543" s="1"/>
      <c r="F543" s="27"/>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26"/>
      <c r="E544" s="1"/>
      <c r="F544" s="27"/>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26"/>
      <c r="E545" s="1"/>
      <c r="F545" s="27"/>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26"/>
      <c r="E546" s="1"/>
      <c r="F546" s="27"/>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26"/>
      <c r="E547" s="1"/>
      <c r="F547" s="27"/>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26"/>
      <c r="E548" s="1"/>
      <c r="F548" s="27"/>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26"/>
      <c r="E549" s="1"/>
      <c r="F549" s="27"/>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26"/>
      <c r="E550" s="1"/>
      <c r="F550" s="27"/>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26"/>
      <c r="E551" s="1"/>
      <c r="F551" s="27"/>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26"/>
      <c r="E552" s="1"/>
      <c r="F552" s="27"/>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26"/>
      <c r="E553" s="1"/>
      <c r="F553" s="27"/>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26"/>
      <c r="E554" s="1"/>
      <c r="F554" s="27"/>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26"/>
      <c r="E555" s="1"/>
      <c r="F555" s="27"/>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26"/>
      <c r="E556" s="1"/>
      <c r="F556" s="27"/>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26"/>
      <c r="E557" s="1"/>
      <c r="F557" s="27"/>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26"/>
      <c r="E558" s="1"/>
      <c r="F558" s="27"/>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26"/>
      <c r="E559" s="1"/>
      <c r="F559" s="27"/>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26"/>
      <c r="E560" s="1"/>
      <c r="F560" s="27"/>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26"/>
      <c r="E561" s="1"/>
      <c r="F561" s="27"/>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26"/>
      <c r="E562" s="1"/>
      <c r="F562" s="27"/>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26"/>
      <c r="E563" s="1"/>
      <c r="F563" s="27"/>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26"/>
      <c r="E564" s="1"/>
      <c r="F564" s="27"/>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26"/>
      <c r="E565" s="1"/>
      <c r="F565" s="27"/>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26"/>
      <c r="E566" s="1"/>
      <c r="F566" s="27"/>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26"/>
      <c r="E567" s="1"/>
      <c r="F567" s="27"/>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26"/>
      <c r="E568" s="1"/>
      <c r="F568" s="27"/>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26"/>
      <c r="E569" s="1"/>
      <c r="F569" s="27"/>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26"/>
      <c r="E570" s="1"/>
      <c r="F570" s="27"/>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26"/>
      <c r="E571" s="1"/>
      <c r="F571" s="27"/>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26"/>
      <c r="E572" s="1"/>
      <c r="F572" s="27"/>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26"/>
      <c r="E573" s="1"/>
      <c r="F573" s="27"/>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26"/>
      <c r="E574" s="1"/>
      <c r="F574" s="27"/>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26"/>
      <c r="E575" s="1"/>
      <c r="F575" s="27"/>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26"/>
      <c r="E576" s="1"/>
      <c r="F576" s="27"/>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26"/>
      <c r="E577" s="1"/>
      <c r="F577" s="27"/>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26"/>
      <c r="E578" s="1"/>
      <c r="F578" s="27"/>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26"/>
      <c r="E579" s="1"/>
      <c r="F579" s="27"/>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26"/>
      <c r="E580" s="1"/>
      <c r="F580" s="27"/>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26"/>
      <c r="E581" s="1"/>
      <c r="F581" s="27"/>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26"/>
      <c r="E582" s="1"/>
      <c r="F582" s="27"/>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26"/>
      <c r="E583" s="1"/>
      <c r="F583" s="27"/>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26"/>
      <c r="E584" s="1"/>
      <c r="F584" s="27"/>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26"/>
      <c r="E585" s="1"/>
      <c r="F585" s="27"/>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26"/>
      <c r="E586" s="1"/>
      <c r="F586" s="27"/>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26"/>
      <c r="E587" s="1"/>
      <c r="F587" s="27"/>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26"/>
      <c r="E588" s="1"/>
      <c r="F588" s="27"/>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26"/>
      <c r="E589" s="1"/>
      <c r="F589" s="27"/>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26"/>
      <c r="E590" s="1"/>
      <c r="F590" s="27"/>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26"/>
      <c r="E591" s="1"/>
      <c r="F591" s="27"/>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26"/>
      <c r="E592" s="1"/>
      <c r="F592" s="27"/>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26"/>
      <c r="E593" s="1"/>
      <c r="F593" s="27"/>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26"/>
      <c r="E594" s="1"/>
      <c r="F594" s="27"/>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26"/>
      <c r="E595" s="1"/>
      <c r="F595" s="27"/>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26"/>
      <c r="E596" s="1"/>
      <c r="F596" s="27"/>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26"/>
      <c r="E597" s="1"/>
      <c r="F597" s="27"/>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26"/>
      <c r="E598" s="1"/>
      <c r="F598" s="27"/>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26"/>
      <c r="E599" s="1"/>
      <c r="F599" s="27"/>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26"/>
      <c r="E600" s="1"/>
      <c r="F600" s="27"/>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26"/>
      <c r="E601" s="1"/>
      <c r="F601" s="27"/>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26"/>
      <c r="E602" s="1"/>
      <c r="F602" s="27"/>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26"/>
      <c r="E603" s="1"/>
      <c r="F603" s="27"/>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26"/>
      <c r="E604" s="1"/>
      <c r="F604" s="27"/>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26"/>
      <c r="E605" s="1"/>
      <c r="F605" s="27"/>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26"/>
      <c r="E606" s="1"/>
      <c r="F606" s="27"/>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26"/>
      <c r="E607" s="1"/>
      <c r="F607" s="27"/>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26"/>
      <c r="E608" s="1"/>
      <c r="F608" s="27"/>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26"/>
      <c r="E609" s="1"/>
      <c r="F609" s="27"/>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26"/>
      <c r="E610" s="1"/>
      <c r="F610" s="27"/>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26"/>
      <c r="E611" s="1"/>
      <c r="F611" s="27"/>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26"/>
      <c r="E612" s="1"/>
      <c r="F612" s="27"/>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26"/>
      <c r="E613" s="1"/>
      <c r="F613" s="27"/>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26"/>
      <c r="E614" s="1"/>
      <c r="F614" s="27"/>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26"/>
      <c r="E615" s="1"/>
      <c r="F615" s="27"/>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26"/>
      <c r="E616" s="1"/>
      <c r="F616" s="27"/>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26"/>
      <c r="E617" s="1"/>
      <c r="F617" s="27"/>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26"/>
      <c r="E618" s="1"/>
      <c r="F618" s="27"/>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26"/>
      <c r="E619" s="1"/>
      <c r="F619" s="27"/>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26"/>
      <c r="E620" s="1"/>
      <c r="F620" s="27"/>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26"/>
      <c r="E621" s="1"/>
      <c r="F621" s="27"/>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26"/>
      <c r="E622" s="1"/>
      <c r="F622" s="27"/>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26"/>
      <c r="E623" s="1"/>
      <c r="F623" s="27"/>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26"/>
      <c r="E624" s="1"/>
      <c r="F624" s="27"/>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26"/>
      <c r="E625" s="1"/>
      <c r="F625" s="27"/>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26"/>
      <c r="E626" s="1"/>
      <c r="F626" s="27"/>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26"/>
      <c r="E627" s="1"/>
      <c r="F627" s="27"/>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26"/>
      <c r="E628" s="1"/>
      <c r="F628" s="27"/>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26"/>
      <c r="E629" s="1"/>
      <c r="F629" s="27"/>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26"/>
      <c r="E630" s="1"/>
      <c r="F630" s="27"/>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26"/>
      <c r="E631" s="1"/>
      <c r="F631" s="27"/>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26"/>
      <c r="E632" s="1"/>
      <c r="F632" s="27"/>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26"/>
      <c r="E633" s="1"/>
      <c r="F633" s="27"/>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26"/>
      <c r="E634" s="1"/>
      <c r="F634" s="27"/>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26"/>
      <c r="E635" s="1"/>
      <c r="F635" s="27"/>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26"/>
      <c r="E636" s="1"/>
      <c r="F636" s="27"/>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26"/>
      <c r="E637" s="1"/>
      <c r="F637" s="27"/>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26"/>
      <c r="E638" s="1"/>
      <c r="F638" s="27"/>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26"/>
      <c r="E639" s="1"/>
      <c r="F639" s="27"/>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26"/>
      <c r="E640" s="1"/>
      <c r="F640" s="27"/>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26"/>
      <c r="E641" s="1"/>
      <c r="F641" s="27"/>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26"/>
      <c r="E642" s="1"/>
      <c r="F642" s="27"/>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26"/>
      <c r="E643" s="1"/>
      <c r="F643" s="27"/>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26"/>
      <c r="E644" s="1"/>
      <c r="F644" s="27"/>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26"/>
      <c r="E645" s="1"/>
      <c r="F645" s="27"/>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26"/>
      <c r="E646" s="1"/>
      <c r="F646" s="27"/>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26"/>
      <c r="E647" s="1"/>
      <c r="F647" s="27"/>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26"/>
      <c r="E648" s="1"/>
      <c r="F648" s="27"/>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26"/>
      <c r="E649" s="1"/>
      <c r="F649" s="27"/>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26"/>
      <c r="E650" s="1"/>
      <c r="F650" s="27"/>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26"/>
      <c r="E651" s="1"/>
      <c r="F651" s="27"/>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26"/>
      <c r="E652" s="1"/>
      <c r="F652" s="27"/>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26"/>
      <c r="E653" s="1"/>
      <c r="F653" s="27"/>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26"/>
      <c r="E654" s="1"/>
      <c r="F654" s="27"/>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26"/>
      <c r="E655" s="1"/>
      <c r="F655" s="27"/>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26"/>
      <c r="E656" s="1"/>
      <c r="F656" s="27"/>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26"/>
      <c r="E657" s="1"/>
      <c r="F657" s="27"/>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26"/>
      <c r="E658" s="1"/>
      <c r="F658" s="27"/>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26"/>
      <c r="E659" s="1"/>
      <c r="F659" s="27"/>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26"/>
      <c r="E660" s="1"/>
      <c r="F660" s="27"/>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26"/>
      <c r="E661" s="1"/>
      <c r="F661" s="27"/>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26"/>
      <c r="E662" s="1"/>
      <c r="F662" s="27"/>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26"/>
      <c r="E663" s="1"/>
      <c r="F663" s="27"/>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26"/>
      <c r="E664" s="1"/>
      <c r="F664" s="27"/>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26"/>
      <c r="E665" s="1"/>
      <c r="F665" s="27"/>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26"/>
      <c r="E666" s="1"/>
      <c r="F666" s="27"/>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26"/>
      <c r="E667" s="1"/>
      <c r="F667" s="27"/>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26"/>
      <c r="E668" s="1"/>
      <c r="F668" s="27"/>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26"/>
      <c r="E669" s="1"/>
      <c r="F669" s="27"/>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26"/>
      <c r="E670" s="1"/>
      <c r="F670" s="27"/>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26"/>
      <c r="E671" s="1"/>
      <c r="F671" s="27"/>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26"/>
      <c r="E672" s="1"/>
      <c r="F672" s="27"/>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26"/>
      <c r="E673" s="1"/>
      <c r="F673" s="27"/>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26"/>
      <c r="E674" s="1"/>
      <c r="F674" s="27"/>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26"/>
      <c r="E675" s="1"/>
      <c r="F675" s="27"/>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26"/>
      <c r="E676" s="1"/>
      <c r="F676" s="27"/>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26"/>
      <c r="E677" s="1"/>
      <c r="F677" s="27"/>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26"/>
      <c r="E678" s="1"/>
      <c r="F678" s="27"/>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26"/>
      <c r="E679" s="1"/>
      <c r="F679" s="27"/>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26"/>
      <c r="E680" s="1"/>
      <c r="F680" s="27"/>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26"/>
      <c r="E681" s="1"/>
      <c r="F681" s="27"/>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26"/>
      <c r="E682" s="1"/>
      <c r="F682" s="27"/>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26"/>
      <c r="E683" s="1"/>
      <c r="F683" s="27"/>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26"/>
      <c r="E684" s="1"/>
      <c r="F684" s="27"/>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26"/>
      <c r="E685" s="1"/>
      <c r="F685" s="27"/>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26"/>
      <c r="E686" s="1"/>
      <c r="F686" s="27"/>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26"/>
      <c r="E687" s="1"/>
      <c r="F687" s="27"/>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26"/>
      <c r="E688" s="1"/>
      <c r="F688" s="27"/>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26"/>
      <c r="E689" s="1"/>
      <c r="F689" s="27"/>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26"/>
      <c r="E690" s="1"/>
      <c r="F690" s="27"/>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26"/>
      <c r="E691" s="1"/>
      <c r="F691" s="27"/>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26"/>
      <c r="E692" s="1"/>
      <c r="F692" s="27"/>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26"/>
      <c r="E693" s="1"/>
      <c r="F693" s="27"/>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26"/>
      <c r="E694" s="1"/>
      <c r="F694" s="27"/>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26"/>
      <c r="E695" s="1"/>
      <c r="F695" s="27"/>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26"/>
      <c r="E696" s="1"/>
      <c r="F696" s="27"/>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26"/>
      <c r="E697" s="1"/>
      <c r="F697" s="27"/>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26"/>
      <c r="E698" s="1"/>
      <c r="F698" s="27"/>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26"/>
      <c r="E699" s="1"/>
      <c r="F699" s="27"/>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26"/>
      <c r="E700" s="1"/>
      <c r="F700" s="27"/>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26"/>
      <c r="E701" s="1"/>
      <c r="F701" s="27"/>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26"/>
      <c r="E702" s="1"/>
      <c r="F702" s="27"/>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26"/>
      <c r="E703" s="1"/>
      <c r="F703" s="27"/>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26"/>
      <c r="E704" s="1"/>
      <c r="F704" s="27"/>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26"/>
      <c r="E705" s="1"/>
      <c r="F705" s="27"/>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26"/>
      <c r="E706" s="1"/>
      <c r="F706" s="27"/>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26"/>
      <c r="E707" s="1"/>
      <c r="F707" s="27"/>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26"/>
      <c r="E708" s="1"/>
      <c r="F708" s="27"/>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26"/>
      <c r="E709" s="1"/>
      <c r="F709" s="27"/>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26"/>
      <c r="E710" s="1"/>
      <c r="F710" s="27"/>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26"/>
      <c r="E711" s="1"/>
      <c r="F711" s="27"/>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26"/>
      <c r="E712" s="1"/>
      <c r="F712" s="27"/>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26"/>
      <c r="E713" s="1"/>
      <c r="F713" s="27"/>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26"/>
      <c r="E714" s="1"/>
      <c r="F714" s="27"/>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26"/>
      <c r="E715" s="1"/>
      <c r="F715" s="27"/>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26"/>
      <c r="E716" s="1"/>
      <c r="F716" s="27"/>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26"/>
      <c r="E717" s="1"/>
      <c r="F717" s="27"/>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26"/>
      <c r="E718" s="1"/>
      <c r="F718" s="27"/>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26"/>
      <c r="E719" s="1"/>
      <c r="F719" s="27"/>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26"/>
      <c r="E720" s="1"/>
      <c r="F720" s="27"/>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26"/>
      <c r="E721" s="1"/>
      <c r="F721" s="27"/>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26"/>
      <c r="E722" s="1"/>
      <c r="F722" s="27"/>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26"/>
      <c r="E723" s="1"/>
      <c r="F723" s="27"/>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26"/>
      <c r="E724" s="1"/>
      <c r="F724" s="27"/>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26"/>
      <c r="E725" s="1"/>
      <c r="F725" s="27"/>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26"/>
      <c r="E726" s="1"/>
      <c r="F726" s="27"/>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26"/>
      <c r="E727" s="1"/>
      <c r="F727" s="27"/>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26"/>
      <c r="E728" s="1"/>
      <c r="F728" s="27"/>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26"/>
      <c r="E729" s="1"/>
      <c r="F729" s="27"/>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26"/>
      <c r="E730" s="1"/>
      <c r="F730" s="27"/>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26"/>
      <c r="E731" s="1"/>
      <c r="F731" s="27"/>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26"/>
      <c r="E732" s="1"/>
      <c r="F732" s="27"/>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26"/>
      <c r="E733" s="1"/>
      <c r="F733" s="27"/>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26"/>
      <c r="E734" s="1"/>
      <c r="F734" s="27"/>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26"/>
      <c r="E735" s="1"/>
      <c r="F735" s="27"/>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26"/>
      <c r="E736" s="1"/>
      <c r="F736" s="27"/>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26"/>
      <c r="E737" s="1"/>
      <c r="F737" s="27"/>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26"/>
      <c r="E738" s="1"/>
      <c r="F738" s="27"/>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26"/>
      <c r="E739" s="1"/>
      <c r="F739" s="27"/>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26"/>
      <c r="E740" s="1"/>
      <c r="F740" s="27"/>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26"/>
      <c r="E741" s="1"/>
      <c r="F741" s="27"/>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26"/>
      <c r="E742" s="1"/>
      <c r="F742" s="27"/>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26"/>
      <c r="E743" s="1"/>
      <c r="F743" s="27"/>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26"/>
      <c r="E744" s="1"/>
      <c r="F744" s="27"/>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26"/>
      <c r="E745" s="1"/>
      <c r="F745" s="27"/>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26"/>
      <c r="E746" s="1"/>
      <c r="F746" s="27"/>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26"/>
      <c r="E747" s="1"/>
      <c r="F747" s="27"/>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26"/>
      <c r="E748" s="1"/>
      <c r="F748" s="27"/>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26"/>
      <c r="E749" s="1"/>
      <c r="F749" s="27"/>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26"/>
      <c r="E750" s="1"/>
      <c r="F750" s="27"/>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26"/>
      <c r="E751" s="1"/>
      <c r="F751" s="27"/>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26"/>
      <c r="E752" s="1"/>
      <c r="F752" s="27"/>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26"/>
      <c r="E753" s="1"/>
      <c r="F753" s="27"/>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26"/>
      <c r="E754" s="1"/>
      <c r="F754" s="27"/>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26"/>
      <c r="E755" s="1"/>
      <c r="F755" s="27"/>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26"/>
      <c r="E756" s="1"/>
      <c r="F756" s="27"/>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26"/>
      <c r="E757" s="1"/>
      <c r="F757" s="27"/>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26"/>
      <c r="E758" s="1"/>
      <c r="F758" s="27"/>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26"/>
      <c r="E759" s="1"/>
      <c r="F759" s="27"/>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26"/>
      <c r="E760" s="1"/>
      <c r="F760" s="27"/>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26"/>
      <c r="E761" s="1"/>
      <c r="F761" s="27"/>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26"/>
      <c r="E762" s="1"/>
      <c r="F762" s="27"/>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26"/>
      <c r="E763" s="1"/>
      <c r="F763" s="27"/>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26"/>
      <c r="E764" s="1"/>
      <c r="F764" s="27"/>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26"/>
      <c r="E765" s="1"/>
      <c r="F765" s="27"/>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26"/>
      <c r="E766" s="1"/>
      <c r="F766" s="27"/>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26"/>
      <c r="E767" s="1"/>
      <c r="F767" s="27"/>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26"/>
      <c r="E768" s="1"/>
      <c r="F768" s="27"/>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26"/>
      <c r="E769" s="1"/>
      <c r="F769" s="27"/>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26"/>
      <c r="E770" s="1"/>
      <c r="F770" s="27"/>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26"/>
      <c r="E771" s="1"/>
      <c r="F771" s="27"/>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26"/>
      <c r="E772" s="1"/>
      <c r="F772" s="27"/>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26"/>
      <c r="E773" s="1"/>
      <c r="F773" s="27"/>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26"/>
      <c r="E774" s="1"/>
      <c r="F774" s="27"/>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26"/>
      <c r="E775" s="1"/>
      <c r="F775" s="27"/>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26"/>
      <c r="E776" s="1"/>
      <c r="F776" s="27"/>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26"/>
      <c r="E777" s="1"/>
      <c r="F777" s="27"/>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26"/>
      <c r="E778" s="1"/>
      <c r="F778" s="27"/>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26"/>
      <c r="E779" s="1"/>
      <c r="F779" s="27"/>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26"/>
      <c r="E780" s="1"/>
      <c r="F780" s="27"/>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26"/>
      <c r="E781" s="1"/>
      <c r="F781" s="27"/>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26"/>
      <c r="E782" s="1"/>
      <c r="F782" s="27"/>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26"/>
      <c r="E783" s="1"/>
      <c r="F783" s="27"/>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26"/>
      <c r="E784" s="1"/>
      <c r="F784" s="27"/>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26"/>
      <c r="E785" s="1"/>
      <c r="F785" s="27"/>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26"/>
      <c r="E786" s="1"/>
      <c r="F786" s="27"/>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26"/>
      <c r="E787" s="1"/>
      <c r="F787" s="27"/>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26"/>
      <c r="E788" s="1"/>
      <c r="F788" s="27"/>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26"/>
      <c r="E789" s="1"/>
      <c r="F789" s="27"/>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26"/>
      <c r="E790" s="1"/>
      <c r="F790" s="27"/>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26"/>
      <c r="E791" s="1"/>
      <c r="F791" s="27"/>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26"/>
      <c r="E792" s="1"/>
      <c r="F792" s="27"/>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26"/>
      <c r="E793" s="1"/>
      <c r="F793" s="27"/>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26"/>
      <c r="E794" s="1"/>
      <c r="F794" s="27"/>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26"/>
      <c r="E795" s="1"/>
      <c r="F795" s="27"/>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26"/>
      <c r="E796" s="1"/>
      <c r="F796" s="27"/>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26"/>
      <c r="E797" s="1"/>
      <c r="F797" s="27"/>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26"/>
      <c r="E798" s="1"/>
      <c r="F798" s="27"/>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26"/>
      <c r="E799" s="1"/>
      <c r="F799" s="27"/>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26"/>
      <c r="E800" s="1"/>
      <c r="F800" s="27"/>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26"/>
      <c r="E801" s="1"/>
      <c r="F801" s="27"/>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26"/>
      <c r="E802" s="1"/>
      <c r="F802" s="27"/>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26"/>
      <c r="E803" s="1"/>
      <c r="F803" s="27"/>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26"/>
      <c r="E804" s="1"/>
      <c r="F804" s="27"/>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26"/>
      <c r="E805" s="1"/>
      <c r="F805" s="27"/>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26"/>
      <c r="E806" s="1"/>
      <c r="F806" s="27"/>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26"/>
      <c r="E807" s="1"/>
      <c r="F807" s="27"/>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26"/>
      <c r="E808" s="1"/>
      <c r="F808" s="27"/>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26"/>
      <c r="E809" s="1"/>
      <c r="F809" s="27"/>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26"/>
      <c r="E810" s="1"/>
      <c r="F810" s="27"/>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26"/>
      <c r="E811" s="1"/>
      <c r="F811" s="27"/>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26"/>
      <c r="E812" s="1"/>
      <c r="F812" s="27"/>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26"/>
      <c r="E813" s="1"/>
      <c r="F813" s="27"/>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26"/>
      <c r="E814" s="1"/>
      <c r="F814" s="27"/>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26"/>
      <c r="E815" s="1"/>
      <c r="F815" s="27"/>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26"/>
      <c r="E816" s="1"/>
      <c r="F816" s="27"/>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26"/>
      <c r="E817" s="1"/>
      <c r="F817" s="27"/>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26"/>
      <c r="E818" s="1"/>
      <c r="F818" s="27"/>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26"/>
      <c r="E819" s="1"/>
      <c r="F819" s="27"/>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26"/>
      <c r="E820" s="1"/>
      <c r="F820" s="27"/>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26"/>
      <c r="E821" s="1"/>
      <c r="F821" s="27"/>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26"/>
      <c r="E822" s="1"/>
      <c r="F822" s="27"/>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26"/>
      <c r="E823" s="1"/>
      <c r="F823" s="27"/>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26"/>
      <c r="E824" s="1"/>
      <c r="F824" s="27"/>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26"/>
      <c r="E825" s="1"/>
      <c r="F825" s="27"/>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26"/>
      <c r="E826" s="1"/>
      <c r="F826" s="27"/>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26"/>
      <c r="E827" s="1"/>
      <c r="F827" s="27"/>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26"/>
      <c r="E828" s="1"/>
      <c r="F828" s="27"/>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26"/>
      <c r="E829" s="1"/>
      <c r="F829" s="27"/>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26"/>
      <c r="E830" s="1"/>
      <c r="F830" s="27"/>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26"/>
      <c r="E831" s="1"/>
      <c r="F831" s="27"/>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26"/>
      <c r="E832" s="1"/>
      <c r="F832" s="27"/>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26"/>
      <c r="E833" s="1"/>
      <c r="F833" s="27"/>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26"/>
      <c r="E834" s="1"/>
      <c r="F834" s="27"/>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26"/>
      <c r="E835" s="1"/>
      <c r="F835" s="27"/>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26"/>
      <c r="E836" s="1"/>
      <c r="F836" s="27"/>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26"/>
      <c r="E837" s="1"/>
      <c r="F837" s="27"/>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26"/>
      <c r="E838" s="1"/>
      <c r="F838" s="27"/>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26"/>
      <c r="E839" s="1"/>
      <c r="F839" s="27"/>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26"/>
      <c r="E840" s="1"/>
      <c r="F840" s="27"/>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26"/>
      <c r="E841" s="1"/>
      <c r="F841" s="27"/>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26"/>
      <c r="E842" s="1"/>
      <c r="F842" s="27"/>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26"/>
      <c r="E843" s="1"/>
      <c r="F843" s="27"/>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26"/>
      <c r="E844" s="1"/>
      <c r="F844" s="27"/>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26"/>
      <c r="E845" s="1"/>
      <c r="F845" s="27"/>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26"/>
      <c r="E846" s="1"/>
      <c r="F846" s="27"/>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26"/>
      <c r="E847" s="1"/>
      <c r="F847" s="27"/>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26"/>
      <c r="E848" s="1"/>
      <c r="F848" s="27"/>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26"/>
      <c r="E849" s="1"/>
      <c r="F849" s="27"/>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26"/>
      <c r="E850" s="1"/>
      <c r="F850" s="27"/>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26"/>
      <c r="E851" s="1"/>
      <c r="F851" s="27"/>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26"/>
      <c r="E852" s="1"/>
      <c r="F852" s="27"/>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26"/>
      <c r="E853" s="1"/>
      <c r="F853" s="27"/>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26"/>
      <c r="E854" s="1"/>
      <c r="F854" s="27"/>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26"/>
      <c r="E855" s="1"/>
      <c r="F855" s="27"/>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26"/>
      <c r="E856" s="1"/>
      <c r="F856" s="27"/>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26"/>
      <c r="E857" s="1"/>
      <c r="F857" s="27"/>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26"/>
      <c r="E858" s="1"/>
      <c r="F858" s="27"/>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26"/>
      <c r="E859" s="1"/>
      <c r="F859" s="27"/>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26"/>
      <c r="E860" s="1"/>
      <c r="F860" s="27"/>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26"/>
      <c r="E861" s="1"/>
      <c r="F861" s="27"/>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26"/>
      <c r="E862" s="1"/>
      <c r="F862" s="27"/>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26"/>
      <c r="E863" s="1"/>
      <c r="F863" s="27"/>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26"/>
      <c r="E864" s="1"/>
      <c r="F864" s="27"/>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26"/>
      <c r="E865" s="1"/>
      <c r="F865" s="27"/>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26"/>
      <c r="E866" s="1"/>
      <c r="F866" s="27"/>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26"/>
      <c r="E867" s="1"/>
      <c r="F867" s="27"/>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26"/>
      <c r="E868" s="1"/>
      <c r="F868" s="27"/>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26"/>
      <c r="E869" s="1"/>
      <c r="F869" s="27"/>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26"/>
      <c r="E870" s="1"/>
      <c r="F870" s="27"/>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26"/>
      <c r="E871" s="1"/>
      <c r="F871" s="27"/>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26"/>
      <c r="E872" s="1"/>
      <c r="F872" s="27"/>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26"/>
      <c r="E873" s="1"/>
      <c r="F873" s="27"/>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26"/>
      <c r="E874" s="1"/>
      <c r="F874" s="27"/>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26"/>
      <c r="E875" s="1"/>
      <c r="F875" s="27"/>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26"/>
      <c r="E876" s="1"/>
      <c r="F876" s="27"/>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26"/>
      <c r="E877" s="1"/>
      <c r="F877" s="27"/>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26"/>
      <c r="E878" s="1"/>
      <c r="F878" s="27"/>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26"/>
      <c r="E879" s="1"/>
      <c r="F879" s="27"/>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26"/>
      <c r="E880" s="1"/>
      <c r="F880" s="27"/>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26"/>
      <c r="E881" s="1"/>
      <c r="F881" s="27"/>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26"/>
      <c r="E882" s="1"/>
      <c r="F882" s="27"/>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26"/>
      <c r="E883" s="1"/>
      <c r="F883" s="27"/>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26"/>
      <c r="E884" s="1"/>
      <c r="F884" s="27"/>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26"/>
      <c r="E885" s="1"/>
      <c r="F885" s="27"/>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26"/>
      <c r="E886" s="1"/>
      <c r="F886" s="27"/>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26"/>
      <c r="E887" s="1"/>
      <c r="F887" s="27"/>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26"/>
      <c r="E888" s="1"/>
      <c r="F888" s="27"/>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26"/>
      <c r="E889" s="1"/>
      <c r="F889" s="27"/>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26"/>
      <c r="E890" s="1"/>
      <c r="F890" s="27"/>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26"/>
      <c r="E891" s="1"/>
      <c r="F891" s="27"/>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26"/>
      <c r="E892" s="1"/>
      <c r="F892" s="27"/>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26"/>
      <c r="E893" s="1"/>
      <c r="F893" s="27"/>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26"/>
      <c r="E894" s="1"/>
      <c r="F894" s="27"/>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26"/>
      <c r="E895" s="1"/>
      <c r="F895" s="27"/>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26"/>
      <c r="E896" s="1"/>
      <c r="F896" s="27"/>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26"/>
      <c r="E897" s="1"/>
      <c r="F897" s="27"/>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26"/>
      <c r="E898" s="1"/>
      <c r="F898" s="27"/>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26"/>
      <c r="E899" s="1"/>
      <c r="F899" s="27"/>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26"/>
      <c r="E900" s="1"/>
      <c r="F900" s="27"/>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26"/>
      <c r="E901" s="1"/>
      <c r="F901" s="27"/>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26"/>
      <c r="E902" s="1"/>
      <c r="F902" s="27"/>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26"/>
      <c r="E903" s="1"/>
      <c r="F903" s="27"/>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26"/>
      <c r="E904" s="1"/>
      <c r="F904" s="27"/>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26"/>
      <c r="E905" s="1"/>
      <c r="F905" s="27"/>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26"/>
      <c r="E906" s="1"/>
      <c r="F906" s="27"/>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26"/>
      <c r="E907" s="1"/>
      <c r="F907" s="27"/>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26"/>
      <c r="E908" s="1"/>
      <c r="F908" s="27"/>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26"/>
      <c r="E909" s="1"/>
      <c r="F909" s="27"/>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26"/>
      <c r="E910" s="1"/>
      <c r="F910" s="27"/>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26"/>
      <c r="E911" s="1"/>
      <c r="F911" s="27"/>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26"/>
      <c r="E912" s="1"/>
      <c r="F912" s="27"/>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26"/>
      <c r="E913" s="1"/>
      <c r="F913" s="27"/>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26"/>
      <c r="E914" s="1"/>
      <c r="F914" s="27"/>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26"/>
      <c r="E915" s="1"/>
      <c r="F915" s="27"/>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26"/>
      <c r="E916" s="1"/>
      <c r="F916" s="27"/>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26"/>
      <c r="E917" s="1"/>
      <c r="F917" s="27"/>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26"/>
      <c r="E918" s="1"/>
      <c r="F918" s="27"/>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26"/>
      <c r="E919" s="1"/>
      <c r="F919" s="27"/>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26"/>
      <c r="E920" s="1"/>
      <c r="F920" s="27"/>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26"/>
      <c r="E921" s="1"/>
      <c r="F921" s="27"/>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26"/>
      <c r="E922" s="1"/>
      <c r="F922" s="27"/>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26"/>
      <c r="E923" s="1"/>
      <c r="F923" s="27"/>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26"/>
      <c r="E924" s="1"/>
      <c r="F924" s="27"/>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26"/>
      <c r="E925" s="1"/>
      <c r="F925" s="27"/>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26"/>
      <c r="E926" s="1"/>
      <c r="F926" s="27"/>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26"/>
      <c r="E927" s="1"/>
      <c r="F927" s="27"/>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26"/>
      <c r="E928" s="1"/>
      <c r="F928" s="27"/>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26"/>
      <c r="E929" s="1"/>
      <c r="F929" s="27"/>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26"/>
      <c r="E930" s="1"/>
      <c r="F930" s="27"/>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26"/>
      <c r="E931" s="1"/>
      <c r="F931" s="27"/>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26"/>
      <c r="E932" s="1"/>
      <c r="F932" s="27"/>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26"/>
      <c r="E933" s="1"/>
      <c r="F933" s="27"/>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26"/>
      <c r="E934" s="1"/>
      <c r="F934" s="27"/>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26"/>
      <c r="E935" s="1"/>
      <c r="F935" s="27"/>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26"/>
      <c r="E936" s="1"/>
      <c r="F936" s="27"/>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26"/>
      <c r="E937" s="1"/>
      <c r="F937" s="27"/>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26"/>
      <c r="E938" s="1"/>
      <c r="F938" s="27"/>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26"/>
      <c r="E939" s="1"/>
      <c r="F939" s="27"/>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26"/>
      <c r="E940" s="1"/>
      <c r="F940" s="27"/>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26"/>
      <c r="E941" s="1"/>
      <c r="F941" s="27"/>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26"/>
      <c r="E942" s="1"/>
      <c r="F942" s="27"/>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26"/>
      <c r="E943" s="1"/>
      <c r="F943" s="27"/>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26"/>
      <c r="E944" s="1"/>
      <c r="F944" s="27"/>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26"/>
      <c r="E945" s="1"/>
      <c r="F945" s="27"/>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26"/>
      <c r="E946" s="1"/>
      <c r="F946" s="27"/>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26"/>
      <c r="E947" s="1"/>
      <c r="F947" s="27"/>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26"/>
      <c r="E948" s="1"/>
      <c r="F948" s="27"/>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26"/>
      <c r="E949" s="1"/>
      <c r="F949" s="27"/>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26"/>
      <c r="E950" s="1"/>
      <c r="F950" s="27"/>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26"/>
      <c r="E951" s="1"/>
      <c r="F951" s="27"/>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26"/>
      <c r="E952" s="1"/>
      <c r="F952" s="27"/>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26"/>
      <c r="E953" s="1"/>
      <c r="F953" s="27"/>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26"/>
      <c r="E954" s="1"/>
      <c r="F954" s="27"/>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26"/>
      <c r="E955" s="1"/>
      <c r="F955" s="27"/>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26"/>
      <c r="E956" s="1"/>
      <c r="F956" s="27"/>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26"/>
      <c r="E957" s="1"/>
      <c r="F957" s="27"/>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26"/>
      <c r="E958" s="1"/>
      <c r="F958" s="27"/>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26"/>
      <c r="E959" s="1"/>
      <c r="F959" s="27"/>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26"/>
      <c r="E960" s="1"/>
      <c r="F960" s="27"/>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26"/>
      <c r="E961" s="1"/>
      <c r="F961" s="27"/>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26"/>
      <c r="E962" s="1"/>
      <c r="F962" s="27"/>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26"/>
      <c r="E963" s="1"/>
      <c r="F963" s="27"/>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26"/>
      <c r="E964" s="1"/>
      <c r="F964" s="27"/>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26"/>
      <c r="E965" s="1"/>
      <c r="F965" s="27"/>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26"/>
      <c r="E966" s="1"/>
      <c r="F966" s="27"/>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26"/>
      <c r="E967" s="1"/>
      <c r="F967" s="27"/>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26"/>
      <c r="E968" s="1"/>
      <c r="F968" s="27"/>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26"/>
      <c r="E969" s="1"/>
      <c r="F969" s="27"/>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26"/>
      <c r="E970" s="1"/>
      <c r="F970" s="27"/>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26"/>
      <c r="E971" s="1"/>
      <c r="F971" s="27"/>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26"/>
      <c r="E972" s="1"/>
      <c r="F972" s="27"/>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26"/>
      <c r="E973" s="1"/>
      <c r="F973" s="27"/>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26"/>
      <c r="E974" s="1"/>
      <c r="F974" s="27"/>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26"/>
      <c r="E975" s="1"/>
      <c r="F975" s="27"/>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26"/>
      <c r="E976" s="1"/>
      <c r="F976" s="27"/>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26"/>
      <c r="E977" s="1"/>
      <c r="F977" s="27"/>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26"/>
      <c r="E978" s="1"/>
      <c r="F978" s="27"/>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26"/>
      <c r="E979" s="1"/>
      <c r="F979" s="27"/>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26"/>
      <c r="E980" s="1"/>
      <c r="F980" s="27"/>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26"/>
      <c r="E981" s="1"/>
      <c r="F981" s="27"/>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26"/>
      <c r="E982" s="1"/>
      <c r="F982" s="27"/>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26"/>
      <c r="E983" s="1"/>
      <c r="F983" s="27"/>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26"/>
      <c r="E984" s="1"/>
      <c r="F984" s="27"/>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26"/>
      <c r="E985" s="1"/>
      <c r="F985" s="27"/>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26"/>
      <c r="E986" s="1"/>
      <c r="F986" s="27"/>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26"/>
      <c r="E987" s="1"/>
      <c r="F987" s="27"/>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26"/>
      <c r="E988" s="1"/>
      <c r="F988" s="27"/>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26"/>
      <c r="E989" s="1"/>
      <c r="F989" s="27"/>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26"/>
      <c r="E990" s="1"/>
      <c r="F990" s="27"/>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26"/>
      <c r="E991" s="1"/>
      <c r="F991" s="27"/>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26"/>
      <c r="E992" s="1"/>
      <c r="F992" s="27"/>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26"/>
      <c r="E993" s="1"/>
      <c r="F993" s="27"/>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26"/>
      <c r="E994" s="1"/>
      <c r="F994" s="27"/>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26"/>
      <c r="E995" s="1"/>
      <c r="F995" s="27"/>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26"/>
      <c r="E996" s="1"/>
      <c r="F996" s="27"/>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26"/>
      <c r="E997" s="1"/>
      <c r="F997" s="27"/>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26"/>
      <c r="E998" s="1"/>
      <c r="F998" s="27"/>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26"/>
      <c r="E999" s="1"/>
      <c r="F999" s="27"/>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26"/>
      <c r="E1000" s="1"/>
      <c r="F1000" s="27"/>
      <c r="G1000" s="1"/>
      <c r="H1000" s="1"/>
      <c r="I1000" s="1"/>
      <c r="J1000" s="1"/>
      <c r="K1000" s="1"/>
      <c r="L1000" s="1"/>
      <c r="M1000" s="1"/>
      <c r="N1000" s="1"/>
      <c r="O1000" s="1"/>
      <c r="P1000" s="1"/>
      <c r="Q1000" s="1"/>
      <c r="R1000" s="1"/>
      <c r="S1000" s="1"/>
      <c r="T1000" s="1"/>
      <c r="U1000" s="1"/>
      <c r="V1000" s="1"/>
      <c r="W1000" s="1"/>
      <c r="X1000" s="1"/>
      <c r="Y1000" s="1"/>
      <c r="Z1000" s="1"/>
    </row>
  </sheetData>
  <customSheetViews>
    <customSheetView guid="{43BA097E-E88B-4F78-8561-E22640415239}" filter="1" showAutoFilter="1">
      <pageMargins left="0.511811024" right="0.511811024" top="0.78740157499999996" bottom="0.78740157499999996" header="0.31496062000000002" footer="0.31496062000000002"/>
      <autoFilter ref="B5:F35" xr:uid="{2AEA1C03-F6C4-4D05-8A7D-4D9043FD6C20}"/>
      <extLst>
        <ext uri="GoogleSheetsCustomDataVersion1">
          <go:sheetsCustomData xmlns:go="http://customooxmlschemas.google.com/" filterViewId="308062081"/>
        </ext>
      </extLst>
    </customSheetView>
  </customSheetViews>
  <mergeCells count="2">
    <mergeCell ref="B1:B3"/>
    <mergeCell ref="C1:F3"/>
  </mergeCells>
  <dataValidations count="2">
    <dataValidation type="list" allowBlank="1" sqref="D6:D35" xr:uid="{00000000-0002-0000-0400-000000000000}">
      <formula1>lstFuncionários</formula1>
    </dataValidation>
    <dataValidation type="list" allowBlank="1" sqref="C6:C35" xr:uid="{00000000-0002-0000-0400-000001000000}">
      <formula1>lstItems</formula1>
    </dataValidation>
  </dataValidations>
  <pageMargins left="0.511811024" right="0.511811024" top="0.78740157499999996" bottom="0.78740157499999996" header="0" footer="0"/>
  <pageSetup orientation="landscape"/>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Sobre o Runrun.it</vt:lpstr>
      <vt:lpstr>COLABORADORES</vt:lpstr>
      <vt:lpstr>DEMISSÕES</vt:lpstr>
      <vt:lpstr>BENEFÍCIOS</vt:lpstr>
      <vt:lpstr>EQUIPAMENTOS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Runrun.it</dc:creator>
  <cp:lastModifiedBy>Daniele Charão</cp:lastModifiedBy>
  <dcterms:created xsi:type="dcterms:W3CDTF">2023-06-28T16:32:32Z</dcterms:created>
  <dcterms:modified xsi:type="dcterms:W3CDTF">2024-10-04T16:52:39Z</dcterms:modified>
</cp:coreProperties>
</file>